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A SPREMANJE\"/>
    </mc:Choice>
  </mc:AlternateContent>
  <xr:revisionPtr revIDLastSave="0" documentId="8_{AAFFF143-5796-4079-AEC4-EDA7EF6A9643}" xr6:coauthVersionLast="31" xr6:coauthVersionMax="31" xr10:uidLastSave="{00000000-0000-0000-0000-000000000000}"/>
  <bookViews>
    <workbookView xWindow="840" yWindow="885" windowWidth="3120" windowHeight="6735" activeTab="2" xr2:uid="{00000000-000D-0000-FFFF-FFFF00000000}"/>
  </bookViews>
  <sheets>
    <sheet name="Prilog 2.1. - DATA usluge" sheetId="4" r:id="rId1"/>
    <sheet name="Prilog 2.2. - Pristup Internetu" sheetId="5" r:id="rId2"/>
    <sheet name="Prilog 2.3. - Rekapitulacija" sheetId="3" r:id="rId3"/>
  </sheets>
  <definedNames>
    <definedName name="cjenik">'Prilog 2.1. - DATA usluge'!$C$242:$D$297</definedName>
    <definedName name="_xlnm.Print_Area" localSheetId="0">'Prilog 2.1. - DATA usluge'!$A$1:$G$98</definedName>
    <definedName name="_xlnm.Print_Area" localSheetId="2">'Prilog 2.3. - Rekapitulacija'!$A$1:$E$29</definedName>
    <definedName name="prolinemj3">'Prilog 2.2. - Pristup Internetu'!$A$129:$F$170</definedName>
  </definedNames>
  <calcPr calcId="179017"/>
</workbook>
</file>

<file path=xl/calcChain.xml><?xml version="1.0" encoding="utf-8"?>
<calcChain xmlns="http://schemas.openxmlformats.org/spreadsheetml/2006/main">
  <c r="G43" i="4" l="1"/>
  <c r="F21" i="4"/>
  <c r="E14" i="3" l="1"/>
  <c r="E15" i="3" s="1"/>
  <c r="G17" i="5"/>
  <c r="G18" i="5"/>
  <c r="G19" i="5"/>
  <c r="G20" i="5"/>
  <c r="G16" i="5"/>
  <c r="F7" i="5"/>
  <c r="F8" i="5"/>
  <c r="F9" i="5"/>
  <c r="F10" i="5"/>
  <c r="F6" i="5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76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51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4" i="4"/>
  <c r="G45" i="4"/>
  <c r="G2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7" i="4"/>
  <c r="F96" i="4" l="1"/>
  <c r="F21" i="5"/>
  <c r="F23" i="5" s="1"/>
  <c r="F11" i="5"/>
  <c r="F46" i="4"/>
  <c r="F71" i="4"/>
  <c r="F24" i="4"/>
  <c r="F98" i="4" l="1"/>
  <c r="E18" i="3"/>
  <c r="E19" i="3" l="1"/>
  <c r="E20" i="3" s="1"/>
  <c r="E16" i="3" l="1"/>
  <c r="E22" i="3"/>
  <c r="E23" i="3" s="1"/>
  <c r="E24" i="3" s="1"/>
</calcChain>
</file>

<file path=xl/sharedStrings.xml><?xml version="1.0" encoding="utf-8"?>
<sst xmlns="http://schemas.openxmlformats.org/spreadsheetml/2006/main" count="394" uniqueCount="192">
  <si>
    <t>Broj mjeseci</t>
  </si>
  <si>
    <t>Jedinica mjere</t>
  </si>
  <si>
    <t>Količina</t>
  </si>
  <si>
    <t>A</t>
  </si>
  <si>
    <t>B</t>
  </si>
  <si>
    <t>Jednokratna naknada za međužupanijski metro Ethernet priključak brzine 100 Mbit/s</t>
  </si>
  <si>
    <t>komad</t>
  </si>
  <si>
    <t>Jednokratna naknada za međužupanijski metro Ethernet priključak brzine 20 Mbit/s</t>
  </si>
  <si>
    <t>Jednokratna naknada za međužupanijski metro Ethernet priključak brzine 10 Mbit/s</t>
  </si>
  <si>
    <t>Jednokratna naknada za županijski metro Ethernet priključak brzine 20 Mbit/s</t>
  </si>
  <si>
    <t>Jednokratna naknada za županijski metro Ethernet priključak brzine 10 Mbit/s</t>
  </si>
  <si>
    <t>Jednokratna naknada za županijski metro Ethernet priključak brzine 2 Mbit/s</t>
  </si>
  <si>
    <t>C</t>
  </si>
  <si>
    <t>Mjesečna naknada za međužupanijski metro Ethernet priključak brzine 100 Mbit/s</t>
  </si>
  <si>
    <t>Mjesečna naknada za međužupanijski metro Ethernet priključak brzine 20 Mbit/s</t>
  </si>
  <si>
    <t>Mjesečna naknada za međužupanijski metro Ethernet priključak brzine 10 Mbit/s</t>
  </si>
  <si>
    <t>Mjesečna naknada za županijski metro Ethernet priključak brzine 20 Mbit/s</t>
  </si>
  <si>
    <t>Mjesečna naknada za županijski metro Ethernet priključak brzine 10 Mbit/s</t>
  </si>
  <si>
    <t>Mjesečna naknada za županijski metro Ethernet priključak brzine 2 Mbit/s</t>
  </si>
  <si>
    <t>Jednokratna naknada za model SLA 1 za međužupanijski metro Ethernet priključak brzine 100 Mbit/s</t>
  </si>
  <si>
    <t>Mjesečna naknada za model SLA 1 za međužupanijski metro Ethernet priključak brzine 100 Mbit/s</t>
  </si>
  <si>
    <t>Jednokratna naknada za međužupanijski metro Ethernet priključak brzine 50 Mbit/s</t>
  </si>
  <si>
    <t>Jednokratna naknada za međužupanijski metro Ethernet priključak brzine 30 Mbit/s</t>
  </si>
  <si>
    <t>Jednokratna naknada za županijski metro Ethernet priključak brzine 30 Mbit/s</t>
  </si>
  <si>
    <t>Jednokratna naknada za županijski metro Ethernet priključak brzine 4 Mbit/s</t>
  </si>
  <si>
    <t>Mjesečna naknada za međužupanijski metro Ethernet priključak brzine 30 Mbit/s</t>
  </si>
  <si>
    <t>Mjesečna naknada za županijski metro Ethernet priključak brzine 30 Mbit/s</t>
  </si>
  <si>
    <t>Mjesečna naknada za županijski metro Ethernet priključak brzine 4 Mbit/s</t>
  </si>
  <si>
    <t>Jednokratna naknada za model SLA 2 županijski metro Ethernet priključak brzine 20 Mbit/s</t>
  </si>
  <si>
    <t>Mjesečna naknada za model SLA 2 županijski metro Ethernet priključak brzine 20 Mbit/s</t>
  </si>
  <si>
    <t>Jedinična cijena (kn bez PDV-a)</t>
  </si>
  <si>
    <t>D</t>
  </si>
  <si>
    <t>E</t>
  </si>
  <si>
    <t>F</t>
  </si>
  <si>
    <t>Jedinična cijena                    (kn bez PDV-a)</t>
  </si>
  <si>
    <t>G = (D x E x F)</t>
  </si>
  <si>
    <t>F = (D x E)</t>
  </si>
  <si>
    <t>F=(DxE)</t>
  </si>
  <si>
    <t>Cijena  za ukupnu količinu                    (kn bez PDV-a)</t>
  </si>
  <si>
    <t>Opis usluge</t>
  </si>
  <si>
    <t>G= (D x E x F)</t>
  </si>
  <si>
    <t>1.1.</t>
  </si>
  <si>
    <t>2.1.</t>
  </si>
  <si>
    <t>2.2.</t>
  </si>
  <si>
    <t>3.1.</t>
  </si>
  <si>
    <t>3.2.</t>
  </si>
  <si>
    <t>MJESEČNE PRISTOJBE</t>
  </si>
  <si>
    <t>JEDNOKRATNE NAKNADE</t>
  </si>
  <si>
    <t>MJESEČNE NAKNADE</t>
  </si>
  <si>
    <t>Cijena ponude                                              (kn bez PDV-a)</t>
  </si>
  <si>
    <t>Cijena ponude                                     (kn bez PDV-a)</t>
  </si>
  <si>
    <t>(D x E x F) = G</t>
  </si>
  <si>
    <t>Red. br.</t>
  </si>
  <si>
    <t>(D x E)=F</t>
  </si>
  <si>
    <t>Ukupan broj mjeseci</t>
  </si>
  <si>
    <t>Cijena ponude                            (kn bez PDV-a)</t>
  </si>
  <si>
    <t>JEDNOKRATNE PRIKLJUČNE PRISTOJBE</t>
  </si>
  <si>
    <t>Opis  usluge</t>
  </si>
  <si>
    <t>Cijena za jed. mjere            (kn bez PDV-a)</t>
  </si>
  <si>
    <t>Cijena za jed. mjere                 (kn bez PDV-a)</t>
  </si>
  <si>
    <t>Cijena ponude              (kn bez PDV-a)</t>
  </si>
  <si>
    <t>NAKNADE ZA JEDNOKRATNE PRIKLJUČNE PRISTOJBE</t>
  </si>
  <si>
    <t xml:space="preserve">                                 </t>
  </si>
  <si>
    <t xml:space="preserve">                   </t>
  </si>
  <si>
    <t>VIŠEKRATNE / MJESEČNE PRISTOJBE</t>
  </si>
  <si>
    <t>Jednokratna naknada za ADSL 4Mbps/512kbps uz paket prometa Flat</t>
  </si>
  <si>
    <t>Mjesečna naknada za ADSL 4Mbps/512kbps uz paket prometa Flat</t>
  </si>
  <si>
    <t>Jednokratna naknada za međužupanijski metro Ethernet priključak brzine 400 Mbit/s</t>
  </si>
  <si>
    <t>Jednokratna naknada za županijski metro Ethernet priključak brzine 50 Mbit/s</t>
  </si>
  <si>
    <t>Mjesečna naknada za međužupanijski metro Ethernet priključak brzine 400 Mbit/s</t>
  </si>
  <si>
    <t>Mjesečna naknada za županijski metro Ethernet priključak brzine 50 Mbit/s</t>
  </si>
  <si>
    <t>Jednokratna naknada za model SLA 1 za međužupanijski metro Ethernet priključak brzine 400 Mbit/s</t>
  </si>
  <si>
    <t>Mjesečna naknada za model SLA 1 županijski metro Ethernet priključak brzine 50 Mbit/s</t>
  </si>
  <si>
    <t>Mjesečna naknada za model SLA 1 za međužupanijski metro Ethernet priključak brzine 400 Mbit/s</t>
  </si>
  <si>
    <t>Jednokratna naknada za model SLA 1 županijski metro Ethernet priključak brzine 50 Mbit/s</t>
  </si>
  <si>
    <t>Jednokratna naknada za Model SLA 3 - GPRS pristup privatnoj mreži putem GPRS/UMTS tehnologije</t>
  </si>
  <si>
    <t>Mjesečna naknada za Model SLA 3 - GPRS pristup privatnoj mreži putem GPRS/UMTS tehnologije</t>
  </si>
  <si>
    <t>Cijena za 24 mjeseci (kn bez PDV-a)</t>
  </si>
  <si>
    <t>CIJENA PONUDE ZA RAZDOBLJE OKVIRNOG SPORAZUMA U TRAJANJU OD DVIJE (2) GODINE 
(kn bez PDV-a)</t>
  </si>
  <si>
    <t>UKUPNA CIJENA PONUDE ZA RAZDOBLJE OKVIRNOG SPORAZUMA U TRAJANJU OD  DVIJE (2) GODINE
(kn s  PDV-om)</t>
  </si>
  <si>
    <t>Porez na dodanu vrijednost (u kn, 25%)</t>
  </si>
  <si>
    <t>CIJENA PONUDE ZA NAKNADE ZA JEDNOKRATNE PRIKLJUČNE PRISTOJBE  ZA VRIJEME TRAJANJA OS-a (2 godine) 
(kn bez PDV-a)</t>
  </si>
  <si>
    <t>CIJENA PONUDE ZA VRIJEME TRAJANJA OS-a (2 godine) 
(kn bez PDV-a)</t>
  </si>
  <si>
    <t>Cijena za jedan (1) mjesec po jedinici mjere                                    (kn bez PDV-a)</t>
  </si>
  <si>
    <t>Cijena za jedan (1) mjesec po jedinici mjere   (kn bez PDV-a)</t>
  </si>
  <si>
    <r>
      <t xml:space="preserve">CIJENA PONUDE  
</t>
    </r>
    <r>
      <rPr>
        <b/>
        <sz val="11"/>
        <color theme="5"/>
        <rFont val="Arial"/>
        <family val="2"/>
        <charset val="238"/>
      </rPr>
      <t>ZA PRVO (1.) JEDNOGODIŠNJE RAZDOBLJE</t>
    </r>
    <r>
      <rPr>
        <b/>
        <sz val="11"/>
        <rFont val="Arial"/>
        <family val="2"/>
        <charset val="238"/>
      </rPr>
      <t xml:space="preserve"> OS-a 
(kn bez PDV-a) </t>
    </r>
  </si>
  <si>
    <r>
      <t xml:space="preserve">CIJENA PONUDE 
</t>
    </r>
    <r>
      <rPr>
        <b/>
        <sz val="11"/>
        <color theme="5"/>
        <rFont val="Arial"/>
        <family val="2"/>
        <charset val="238"/>
      </rPr>
      <t>ZA DRUGO (2.) JEDNOGODIŠNJE RAZDOBLJE</t>
    </r>
    <r>
      <rPr>
        <b/>
        <sz val="11"/>
        <color indexed="8"/>
        <rFont val="Arial"/>
        <family val="2"/>
        <charset val="238"/>
      </rPr>
      <t xml:space="preserve"> OS-a 
(kn bez PDV-a)</t>
    </r>
  </si>
  <si>
    <t>Jednokratna naknada za županijski metro Ethernet priključak brzine 200 Mbit/s</t>
  </si>
  <si>
    <t>Jednokratna naknada za županijski metro Ethernet priključak brzine 60 Mbit/s</t>
  </si>
  <si>
    <t>Jednokratna naknada za međužupanijski metro Ethernet priključak brzine 200 Mbit/s</t>
  </si>
  <si>
    <t>Jednokratna naknada za međužupanijski metro Ethernet priključak brzine 60 Mbit/s</t>
  </si>
  <si>
    <t>1. a</t>
  </si>
  <si>
    <t>1.    Troškovnik usluga pristupa podatkovnoj  mreži (Metroethernet)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</si>
  <si>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</si>
  <si>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</si>
  <si>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</si>
  <si>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</si>
  <si>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</si>
  <si>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</si>
  <si>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</si>
  <si>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</si>
  <si>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</si>
  <si>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</si>
  <si>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</si>
  <si>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</si>
  <si>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</si>
  <si>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</si>
  <si>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</si>
  <si>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UKUPNO 1.a. (kn bez PDV-a)</t>
  </si>
  <si>
    <t>1. b.</t>
  </si>
  <si>
    <t>UKUPNO 1.b. (kn bez PDV-a)</t>
  </si>
  <si>
    <t>1. c</t>
  </si>
  <si>
    <t>Jednokratna naknada za model SLA 1 za međužupanijski metro Ethernet priključak brzine 200 Mbit/s</t>
  </si>
  <si>
    <t>Jednokratna naknada za model SLA 2 za međužupanijski metro Ethernet priključak brzine 100 Mbit/s</t>
  </si>
  <si>
    <t>Jednokratna naknada za model SLA 2 za međužupanijski metro Ethernet priključak brzine 60Mbit/s</t>
  </si>
  <si>
    <t>Jednokratna naknada za model SLA 2 za međužupanijski metro Ethernet priključak brzine 50 Mbit/s</t>
  </si>
  <si>
    <t>Jednokratna naknada za model SLA 2 za međužupanijski metro Ethernet priključak brzine 30  Mbit/s</t>
  </si>
  <si>
    <t>Jednokratna naknada za model SLA 2 za međužupanijski metro Ethernet priključak brzine 20  Mbit/s</t>
  </si>
  <si>
    <t>Jednokratna naknada za model SLA 2 županijski metro Ethernet priključak brzine 60 Mbit/s</t>
  </si>
  <si>
    <t>Jednokratna naknada za model SLA 2 županijski metro Ethernet priključak brzine 50 Mbit/s</t>
  </si>
  <si>
    <t>Jednokratna naknada za model SLA 2 županijski metro Ethernet priključak brzine 30 Mbit/s</t>
  </si>
  <si>
    <t>Jednokratna naknada za VPN MPLS brzine 200 Mbps za prihvat backup-a</t>
  </si>
  <si>
    <t>1.17.</t>
  </si>
  <si>
    <t>1.18.</t>
  </si>
  <si>
    <t>1.19.</t>
  </si>
  <si>
    <t>1.20.</t>
  </si>
  <si>
    <t>UKUPNO 1.d.  (kn bez PDV-a)</t>
  </si>
  <si>
    <t xml:space="preserve">1.d. </t>
  </si>
  <si>
    <t>UKUPNO 1.c. (kn bez PDV-a)</t>
  </si>
  <si>
    <t>Jednokratna naknada za priključak brzine 200 Mbit/s</t>
  </si>
  <si>
    <t>Jednokratna naknada za priključak brzine 300 Mbit/s</t>
  </si>
  <si>
    <t>2. a</t>
  </si>
  <si>
    <t>2.3.</t>
  </si>
  <si>
    <t>2.4.</t>
  </si>
  <si>
    <t>Jednokratna naknada za ADSL 30/5 Mbps (APIS) uz paket prometa Flat i fiksnom IP adresom</t>
  </si>
  <si>
    <t>2.5.</t>
  </si>
  <si>
    <t>Jednokratna naknada za DDoS sustav</t>
  </si>
  <si>
    <t>2. b</t>
  </si>
  <si>
    <t>Mjesečna naknada za DDoS sustav</t>
  </si>
  <si>
    <t>Mjesečna naknada za ADSL 30/5 Mbps (APIS) uz paket prometa Flat i fiksnom IP adresom</t>
  </si>
  <si>
    <t>Mjesečna naknada za međužupanijski metro Ethernet priključak brzine 200 Mbit/s</t>
  </si>
  <si>
    <t>Mjesečna naknada za međužupanijski metro Ethernet priključak brzine 60 Mbit/s</t>
  </si>
  <si>
    <t>Mjesečna naknada za međužupanijski metro Ethernet priključak brzine 50 Mbit/s</t>
  </si>
  <si>
    <t>Mjesečna naknada za županijski metro Ethernet priključak brzine 200 Mbit/s</t>
  </si>
  <si>
    <t>Mjesečna naknada za županijski metro Ethernet priključak brzine 60 Mbit/s</t>
  </si>
  <si>
    <t>Mjesečna naknada za model SLA 1 za međužupanijski metro Ethernet priključak brzine 200 Mbit/s</t>
  </si>
  <si>
    <t>Mjesečna naknada za model SLA 2 za međužupanijski metro Ethernet priključak brzine 100 Mbit/s</t>
  </si>
  <si>
    <t>Mjesečna naknada za model SLA 2 za međužupanijski metro Ethernet priključak brzine 60Mbit/s</t>
  </si>
  <si>
    <t>Mjesečna naknada za model SLA 2 za međužupanijski metro Ethernet priključak brzine 50 Mbit/s</t>
  </si>
  <si>
    <t>Mjesečna naknada za model SLA 2 za međužupanijski metro Ethernet priključak brzine 30  Mbit/s</t>
  </si>
  <si>
    <t>Mjesečna naknada za model SLA 2 za međužupanijski metro Ethernet priključak brzine 20  Mbit/s</t>
  </si>
  <si>
    <t>Mjesečna naknada za model SLA 2 županijski metro Ethernet priključak brzine 60 Mbit/s</t>
  </si>
  <si>
    <t>Mjesečna naknada za model SLA 2 županijski metro Ethernet priključak brzine 50 Mbit/s</t>
  </si>
  <si>
    <t>Mjesečna naknada za model SLA 2 županijski metro Ethernet priključak brzine 30 Mbit/s</t>
  </si>
  <si>
    <t>Mjesečna naknada za VPN MPLS brzine 200 Mbps za prihvat backup-a</t>
  </si>
  <si>
    <t>3.1.1.</t>
  </si>
  <si>
    <t>3.1.2.</t>
  </si>
  <si>
    <t>UKUPNO 2.a. (kn bez PDV-a)</t>
  </si>
  <si>
    <t>UKUPNO 2.b.  (kn bez PDV-a)</t>
  </si>
  <si>
    <t>CIJENA PONUDE ZA  2.a + 2.b. (kn bez PDV-a)</t>
  </si>
  <si>
    <t xml:space="preserve">3.1. </t>
  </si>
  <si>
    <t xml:space="preserve">CIJENA PONUDE UKUPNO ZA 3.1. (KN BEZ PDV-a) </t>
  </si>
  <si>
    <t>3.2.1.</t>
  </si>
  <si>
    <t>3.2.2.</t>
  </si>
  <si>
    <t>CIJENA PONUDE  ZA PRVO JEDNOGODIŠNJE RAZDOBLJE OKVIRNOG SPORAZUMA  (3.1. + 3.2.)  
(kn bez PDV-a)</t>
  </si>
  <si>
    <t>CIJENA PONUDE  ZA DRUGO JEDNOGODIŠNJE RAZDOBLJE OKVIRNOG SPORAZUMA  (UKUPNO 3.2.) 
(kn bez PDV-a)</t>
  </si>
  <si>
    <t>UKUPNA CIJENA PONUDE ZA PRVO JEDNOGODIŠNJE RAZDOBLJE OKVIRNOG SPORAZUMA  (3.1. + 3.2.) 
(kn s  PDV-om)</t>
  </si>
  <si>
    <t>UKUPNA CIJENA PONUDE ZA DRUGO JEDNOGODIŠNJE RAZDOBLJE OKVIRNOG SPORAZUMA 
(UKUPNO 3.2.)  (kn s  PDV-om)</t>
  </si>
  <si>
    <t>CIJENA PONUDE UKUPNO ZA 3.2. (KN BEZ PDV-A)</t>
  </si>
  <si>
    <t>Jednokratna naknada za županijski metro Ethernet priključak brzine 6 Mbit/s</t>
  </si>
  <si>
    <t>Jednokratna naknada za model SLA 3 - XDSL 60/10 Mbps backup uz paket prometa Flat i privatnom fiksnom IP adresom</t>
  </si>
  <si>
    <t>Jednokratna naknada za model SLA 3 - XDSL 40/6 Mbps backup uz paket prometa Flat i privatnom fiksnom IP adresom</t>
  </si>
  <si>
    <t>Jednokratna naknada za model SLA 3 - XDSL 30/5 Mbps backup uz paket prometa Flat i privatnom fiksnom IP adresom</t>
  </si>
  <si>
    <t>Jednokratna naknada za model SLA 3 - XDSL 20/2 Mbps backup uz paket prometa Flat i privatnom fiksnom IP adresom</t>
  </si>
  <si>
    <t>Jednokratna naknada za model SLA 3 - XDSL 4Mbps/512kbps backup uz paket prometa Flat i privatnom fiksnom IP adresom</t>
  </si>
  <si>
    <t>Mjesečna naknada za model SLA 3 - XDSL 60/10 Mbps backup uz paket prometa Flat i privatnom fiksnom IP adresom</t>
  </si>
  <si>
    <t>Mjesečna naknada za model SLA 3 - XDSL 40/6 Mbps backup uz paket prometa Flat i privatnom fiksnom IP adresom</t>
  </si>
  <si>
    <t>Mjesečna naknada za model SLA 3 - XDSL 30/5 Mbps backup uz paket prometa Flat i privatnom fiksnom IP adresom</t>
  </si>
  <si>
    <t>Mjesečna naknada za model SLA 3 - XDSL 20/2 Mbps backup uz paket prometa Flat i privatnom fiksnom IP adresom</t>
  </si>
  <si>
    <t>Mjesečna naknada za model SLA 3 - XDSL 4Mbps/512kbps backup uz paket prometa Flat i privatnom fiksnom IP adresom</t>
  </si>
  <si>
    <t>Mjesečna naknada za Internet priključak brzine 200 Mbit/s</t>
  </si>
  <si>
    <t>Mjesečna naknada za Internet priključak brzine 300 Mbit/s</t>
  </si>
  <si>
    <t>CIJENA PONUDE ZA 1.a. + 1.b. + 1.c. + 1. d. (kn bez PDV-a)</t>
  </si>
  <si>
    <t>Prilog br. 2.1.  Troškovnik usluga pristupa podatkovnoj mreži i backup</t>
  </si>
  <si>
    <t>Prilog  br. 2.2. - Troškovnik usluge stalnog pristupa Internetu</t>
  </si>
  <si>
    <t>2. Troškovnik usluga stalnog pristupa Internetu</t>
  </si>
  <si>
    <t>Prilog br. 2.3 - Rekapitulacija troškovnika</t>
  </si>
  <si>
    <t>Usluga pristupa podatkovnoj mreži  (Metroethernet) (Troškovnik 2.1. - usluge pod točkama 1.a. i 1.c. - ukupno.)</t>
  </si>
  <si>
    <t>Usluge stalnog pristupa Internetu                                                       (Troškovnik 2.1. - usluga pod točkom 1.a. - ukupno)</t>
  </si>
  <si>
    <t>Usluga pristupa podatkovnoj mreži  (Metroethernet) (Prilog 2.1. - Troškovnik - usluge pod točkama 1.b. i 1 d.-ukupno)</t>
  </si>
  <si>
    <t>Usluge stalnog pristupa Internetu                                                       (Prilog 2.2.-Troškovnik - usluga pod točkom 2.b.- ukupno)</t>
  </si>
  <si>
    <t>E=C+D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</si>
</sst>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;[Red]#,##0.00\ _k_n"/>
    <numFmt numFmtId="165" formatCode="#,##0.00;[Red]#,##0.00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3" tint="-0.499984740745262"/>
      <name val="Calibri"/>
      <family val="2"/>
      <charset val="238"/>
    </font>
    <font>
      <b/>
      <sz val="12"/>
      <color theme="3" tint="-0.499984740745262"/>
      <name val="Arial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5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5" fontId="8" fillId="5" borderId="0" xfId="0" applyNumberFormat="1" applyFont="1" applyFill="1"/>
    <xf numFmtId="0" fontId="5" fillId="0" borderId="0" xfId="0" applyFont="1"/>
    <xf numFmtId="0" fontId="13" fillId="0" borderId="0" xfId="0" applyFont="1"/>
    <xf numFmtId="0" fontId="8" fillId="5" borderId="0" xfId="0" applyFont="1" applyFill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6" fillId="6" borderId="5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65" fontId="9" fillId="5" borderId="11" xfId="0" applyNumberFormat="1" applyFont="1" applyFill="1" applyBorder="1"/>
    <xf numFmtId="0" fontId="12" fillId="0" borderId="0" xfId="0" applyFont="1" applyAlignment="1">
      <alignment horizontal="justify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3" fillId="0" borderId="0" xfId="0" applyFont="1"/>
    <xf numFmtId="0" fontId="32" fillId="0" borderId="0" xfId="0" applyFont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6" fillId="8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5" fillId="0" borderId="0" xfId="0" applyNumberFormat="1" applyFont="1"/>
    <xf numFmtId="0" fontId="14" fillId="5" borderId="4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4" fontId="11" fillId="5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" fontId="8" fillId="0" borderId="0" xfId="0" applyNumberFormat="1" applyFont="1"/>
    <xf numFmtId="4" fontId="19" fillId="0" borderId="0" xfId="0" applyNumberFormat="1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39" fillId="0" borderId="0" xfId="0" applyNumberFormat="1" applyFont="1"/>
    <xf numFmtId="0" fontId="40" fillId="5" borderId="7" xfId="0" applyFont="1" applyFill="1" applyBorder="1" applyAlignment="1">
      <alignment horizontal="left" vertical="center" wrapText="1"/>
    </xf>
    <xf numFmtId="0" fontId="41" fillId="5" borderId="9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left" vertical="center" wrapText="1"/>
    </xf>
    <xf numFmtId="0" fontId="41" fillId="5" borderId="3" xfId="0" applyFont="1" applyFill="1" applyBorder="1" applyAlignment="1">
      <alignment horizontal="center" vertical="center"/>
    </xf>
    <xf numFmtId="4" fontId="40" fillId="5" borderId="4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center" vertical="center"/>
    </xf>
    <xf numFmtId="4" fontId="40" fillId="5" borderId="4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wrapText="1"/>
    </xf>
    <xf numFmtId="0" fontId="18" fillId="6" borderId="4" xfId="0" applyFont="1" applyFill="1" applyBorder="1" applyAlignment="1">
      <alignment horizontal="center" wrapText="1"/>
    </xf>
    <xf numFmtId="4" fontId="16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8" borderId="7" xfId="0" applyFont="1" applyFill="1" applyBorder="1" applyAlignment="1">
      <alignment horizontal="center" vertical="center" wrapText="1"/>
    </xf>
    <xf numFmtId="0" fontId="12" fillId="0" borderId="24" xfId="0" applyFont="1" applyBorder="1"/>
    <xf numFmtId="0" fontId="16" fillId="6" borderId="25" xfId="0" applyFont="1" applyFill="1" applyBorder="1" applyAlignment="1">
      <alignment horizontal="center" vertical="center" wrapText="1"/>
    </xf>
    <xf numFmtId="0" fontId="12" fillId="0" borderId="26" xfId="0" applyFont="1" applyBorder="1"/>
    <xf numFmtId="0" fontId="15" fillId="0" borderId="25" xfId="0" applyFont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/>
    </xf>
    <xf numFmtId="16" fontId="12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" fontId="23" fillId="0" borderId="25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7" xfId="0" applyBorder="1"/>
    <xf numFmtId="0" fontId="12" fillId="0" borderId="0" xfId="0" applyFont="1" applyBorder="1"/>
    <xf numFmtId="0" fontId="16" fillId="6" borderId="28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0" fontId="13" fillId="6" borderId="31" xfId="0" applyFont="1" applyFill="1" applyBorder="1"/>
    <xf numFmtId="0" fontId="15" fillId="0" borderId="28" xfId="0" applyFont="1" applyBorder="1" applyAlignment="1">
      <alignment horizontal="center" vertical="center" wrapText="1"/>
    </xf>
    <xf numFmtId="0" fontId="17" fillId="7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/>
    <xf numFmtId="0" fontId="5" fillId="0" borderId="26" xfId="0" applyFont="1" applyBorder="1"/>
    <xf numFmtId="0" fontId="43" fillId="0" borderId="25" xfId="0" applyFont="1" applyBorder="1" applyAlignment="1">
      <alignment horizontal="center" vertical="center"/>
    </xf>
    <xf numFmtId="0" fontId="22" fillId="7" borderId="30" xfId="0" applyFont="1" applyFill="1" applyBorder="1" applyAlignment="1">
      <alignment horizontal="center" wrapText="1"/>
    </xf>
    <xf numFmtId="4" fontId="11" fillId="0" borderId="30" xfId="0" applyNumberFormat="1" applyFont="1" applyBorder="1" applyAlignment="1">
      <alignment horizontal="right" vertical="center" wrapText="1"/>
    </xf>
    <xf numFmtId="0" fontId="17" fillId="6" borderId="25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 wrapText="1"/>
    </xf>
    <xf numFmtId="4" fontId="40" fillId="5" borderId="30" xfId="0" applyNumberFormat="1" applyFont="1" applyFill="1" applyBorder="1" applyAlignment="1">
      <alignment horizontal="right" vertical="center" wrapText="1"/>
    </xf>
    <xf numFmtId="0" fontId="35" fillId="8" borderId="4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wrapText="1"/>
    </xf>
    <xf numFmtId="49" fontId="26" fillId="5" borderId="26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35" fillId="8" borderId="2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/>
    </xf>
    <xf numFmtId="0" fontId="8" fillId="0" borderId="27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6" xfId="0" applyFont="1" applyBorder="1"/>
    <xf numFmtId="4" fontId="6" fillId="5" borderId="43" xfId="0" applyNumberFormat="1" applyFont="1" applyFill="1" applyBorder="1" applyAlignment="1">
      <alignment horizontal="center" vertical="center"/>
    </xf>
    <xf numFmtId="4" fontId="6" fillId="5" borderId="44" xfId="0" applyNumberFormat="1" applyFont="1" applyFill="1" applyBorder="1" applyAlignment="1">
      <alignment horizontal="center" vertical="center"/>
    </xf>
    <xf numFmtId="4" fontId="6" fillId="5" borderId="46" xfId="0" applyNumberFormat="1" applyFont="1" applyFill="1" applyBorder="1" applyAlignment="1">
      <alignment horizontal="center" vertical="center"/>
    </xf>
    <xf numFmtId="0" fontId="42" fillId="0" borderId="26" xfId="0" applyFont="1" applyBorder="1"/>
    <xf numFmtId="0" fontId="8" fillId="0" borderId="47" xfId="0" applyFont="1" applyBorder="1"/>
    <xf numFmtId="4" fontId="6" fillId="5" borderId="4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40" fillId="5" borderId="4" xfId="0" applyNumberFormat="1" applyFont="1" applyFill="1" applyBorder="1" applyAlignment="1">
      <alignment horizontal="center" vertical="center"/>
    </xf>
    <xf numFmtId="4" fontId="40" fillId="5" borderId="30" xfId="0" applyNumberFormat="1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wrapText="1"/>
    </xf>
    <xf numFmtId="0" fontId="18" fillId="7" borderId="30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wrapText="1"/>
    </xf>
    <xf numFmtId="0" fontId="18" fillId="6" borderId="30" xfId="0" applyFont="1" applyFill="1" applyBorder="1" applyAlignment="1">
      <alignment horizontal="center" wrapText="1"/>
    </xf>
    <xf numFmtId="4" fontId="3" fillId="5" borderId="4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6" borderId="32" xfId="0" applyFont="1" applyFill="1" applyBorder="1" applyAlignment="1">
      <alignment horizontal="left" vertical="center"/>
    </xf>
    <xf numFmtId="0" fontId="6" fillId="6" borderId="33" xfId="0" applyFont="1" applyFill="1" applyBorder="1" applyAlignment="1">
      <alignment horizontal="left" vertical="center"/>
    </xf>
    <xf numFmtId="4" fontId="3" fillId="5" borderId="32" xfId="0" applyNumberFormat="1" applyFont="1" applyFill="1" applyBorder="1" applyAlignment="1">
      <alignment horizontal="center" vertical="center"/>
    </xf>
    <xf numFmtId="4" fontId="3" fillId="5" borderId="34" xfId="0" applyNumberFormat="1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29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4" fontId="16" fillId="0" borderId="4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" fontId="6" fillId="5" borderId="32" xfId="0" applyNumberFormat="1" applyFont="1" applyFill="1" applyBorder="1" applyAlignment="1">
      <alignment horizontal="center" vertical="center"/>
    </xf>
    <xf numFmtId="4" fontId="6" fillId="5" borderId="34" xfId="0" applyNumberFormat="1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left"/>
    </xf>
    <xf numFmtId="0" fontId="1" fillId="8" borderId="17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5" fillId="10" borderId="45" xfId="0" applyFont="1" applyFill="1" applyBorder="1" applyAlignment="1">
      <alignment horizontal="left" vertical="center" wrapText="1"/>
    </xf>
    <xf numFmtId="0" fontId="25" fillId="10" borderId="10" xfId="0" applyFont="1" applyFill="1" applyBorder="1" applyAlignment="1">
      <alignment horizontal="left" vertical="center" wrapText="1"/>
    </xf>
    <xf numFmtId="0" fontId="25" fillId="10" borderId="14" xfId="0" applyFont="1" applyFill="1" applyBorder="1" applyAlignment="1">
      <alignment horizontal="left" vertical="center" wrapText="1"/>
    </xf>
    <xf numFmtId="0" fontId="25" fillId="10" borderId="42" xfId="0" applyFont="1" applyFill="1" applyBorder="1" applyAlignment="1">
      <alignment horizontal="left" vertical="center" wrapText="1"/>
    </xf>
    <xf numFmtId="0" fontId="25" fillId="10" borderId="12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 wrapText="1"/>
    </xf>
    <xf numFmtId="0" fontId="6" fillId="10" borderId="28" xfId="0" applyFont="1" applyFill="1" applyBorder="1" applyAlignment="1">
      <alignment horizontal="left" vertical="center"/>
    </xf>
    <xf numFmtId="0" fontId="6" fillId="10" borderId="5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left" vertical="center"/>
    </xf>
    <xf numFmtId="0" fontId="25" fillId="10" borderId="5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5" fillId="10" borderId="31" xfId="0" applyFont="1" applyFill="1" applyBorder="1" applyAlignment="1">
      <alignment horizontal="left" vertical="center" wrapText="1"/>
    </xf>
    <xf numFmtId="0" fontId="25" fillId="10" borderId="32" xfId="0" applyFont="1" applyFill="1" applyBorder="1" applyAlignment="1">
      <alignment horizontal="left" vertical="center" wrapText="1"/>
    </xf>
    <xf numFmtId="0" fontId="25" fillId="10" borderId="48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5"/>
  <sheetViews>
    <sheetView topLeftCell="A85" zoomScale="90" zoomScaleNormal="90" workbookViewId="0">
      <selection activeCell="B7" sqref="B7"/>
    </sheetView>
  </sheetViews>
  <sheetFormatPr defaultColWidth="9.140625" defaultRowHeight="12.75" x14ac:dyDescent="0.2"/>
  <cols>
    <col min="1" max="1" width="6.85546875" style="13" customWidth="1"/>
    <col min="2" max="2" width="33.42578125" style="7" customWidth="1"/>
    <col min="3" max="3" width="10.28515625" style="7" customWidth="1"/>
    <col min="4" max="4" width="9.7109375" style="7" customWidth="1"/>
    <col min="5" max="5" width="20.28515625" style="7" customWidth="1"/>
    <col min="6" max="6" width="15.5703125" style="7" customWidth="1"/>
    <col min="7" max="7" width="16.42578125" style="7" customWidth="1"/>
    <col min="8" max="8" width="13.140625" style="7" bestFit="1" customWidth="1"/>
    <col min="9" max="16384" width="9.140625" style="7"/>
  </cols>
  <sheetData>
    <row r="1" spans="1:7" ht="15" customHeight="1" x14ac:dyDescent="0.2">
      <c r="A1" s="146" t="s">
        <v>183</v>
      </c>
      <c r="B1" s="147"/>
      <c r="C1" s="147"/>
      <c r="D1" s="147"/>
      <c r="E1" s="147"/>
      <c r="F1" s="147"/>
      <c r="G1" s="148"/>
    </row>
    <row r="2" spans="1:7" x14ac:dyDescent="0.2">
      <c r="A2" s="149"/>
      <c r="B2" s="150"/>
      <c r="C2" s="150"/>
      <c r="D2" s="150"/>
      <c r="E2" s="150"/>
      <c r="F2" s="150"/>
      <c r="G2" s="151"/>
    </row>
    <row r="3" spans="1:7" ht="15.75" x14ac:dyDescent="0.2">
      <c r="A3" s="160" t="s">
        <v>92</v>
      </c>
      <c r="B3" s="161"/>
      <c r="C3" s="161"/>
      <c r="D3" s="161"/>
      <c r="E3" s="161"/>
      <c r="F3" s="161"/>
      <c r="G3" s="162"/>
    </row>
    <row r="4" spans="1:7" ht="15.75" x14ac:dyDescent="0.2">
      <c r="A4" s="95" t="s">
        <v>91</v>
      </c>
      <c r="B4" s="173" t="s">
        <v>61</v>
      </c>
      <c r="C4" s="174"/>
      <c r="D4" s="174"/>
      <c r="E4" s="174"/>
      <c r="F4" s="18"/>
      <c r="G4" s="96"/>
    </row>
    <row r="5" spans="1:7" ht="25.5" x14ac:dyDescent="0.2">
      <c r="A5" s="101" t="s">
        <v>52</v>
      </c>
      <c r="B5" s="81" t="s">
        <v>39</v>
      </c>
      <c r="C5" s="14" t="s">
        <v>1</v>
      </c>
      <c r="D5" s="14" t="s">
        <v>2</v>
      </c>
      <c r="E5" s="14" t="s">
        <v>59</v>
      </c>
      <c r="F5" s="163" t="s">
        <v>55</v>
      </c>
      <c r="G5" s="164"/>
    </row>
    <row r="6" spans="1:7" x14ac:dyDescent="0.2">
      <c r="A6" s="102" t="s">
        <v>3</v>
      </c>
      <c r="B6" s="27" t="s">
        <v>4</v>
      </c>
      <c r="C6" s="27" t="s">
        <v>12</v>
      </c>
      <c r="D6" s="28" t="s">
        <v>31</v>
      </c>
      <c r="E6" s="78" t="s">
        <v>32</v>
      </c>
      <c r="F6" s="165" t="s">
        <v>36</v>
      </c>
      <c r="G6" s="166"/>
    </row>
    <row r="7" spans="1:7" ht="38.25" x14ac:dyDescent="0.2">
      <c r="A7" s="103" t="s">
        <v>41</v>
      </c>
      <c r="B7" s="10" t="s">
        <v>67</v>
      </c>
      <c r="C7" s="15" t="s">
        <v>6</v>
      </c>
      <c r="D7" s="11">
        <v>3</v>
      </c>
      <c r="E7" s="76"/>
      <c r="F7" s="152">
        <f>D7*E7</f>
        <v>0</v>
      </c>
      <c r="G7" s="153"/>
    </row>
    <row r="8" spans="1:7" ht="38.25" x14ac:dyDescent="0.2">
      <c r="A8" s="103" t="s">
        <v>93</v>
      </c>
      <c r="B8" s="10" t="s">
        <v>89</v>
      </c>
      <c r="C8" s="15" t="s">
        <v>6</v>
      </c>
      <c r="D8" s="11">
        <v>3</v>
      </c>
      <c r="E8" s="76"/>
      <c r="F8" s="152">
        <f t="shared" ref="F8:F23" si="0">D8*E8</f>
        <v>0</v>
      </c>
      <c r="G8" s="153"/>
    </row>
    <row r="9" spans="1:7" ht="38.25" x14ac:dyDescent="0.2">
      <c r="A9" s="103" t="s">
        <v>94</v>
      </c>
      <c r="B9" s="10" t="s">
        <v>5</v>
      </c>
      <c r="C9" s="15" t="s">
        <v>6</v>
      </c>
      <c r="D9" s="11">
        <v>2</v>
      </c>
      <c r="E9" s="76"/>
      <c r="F9" s="152">
        <f t="shared" si="0"/>
        <v>0</v>
      </c>
      <c r="G9" s="153"/>
    </row>
    <row r="10" spans="1:7" ht="38.25" x14ac:dyDescent="0.2">
      <c r="A10" s="103" t="s">
        <v>95</v>
      </c>
      <c r="B10" s="10" t="s">
        <v>90</v>
      </c>
      <c r="C10" s="15" t="s">
        <v>6</v>
      </c>
      <c r="D10" s="11">
        <v>2</v>
      </c>
      <c r="E10" s="76"/>
      <c r="F10" s="152">
        <f t="shared" si="0"/>
        <v>0</v>
      </c>
      <c r="G10" s="153"/>
    </row>
    <row r="11" spans="1:7" ht="38.25" x14ac:dyDescent="0.2">
      <c r="A11" s="103" t="s">
        <v>96</v>
      </c>
      <c r="B11" s="10" t="s">
        <v>21</v>
      </c>
      <c r="C11" s="15" t="s">
        <v>6</v>
      </c>
      <c r="D11" s="11">
        <v>6</v>
      </c>
      <c r="E11" s="76"/>
      <c r="F11" s="152">
        <f t="shared" si="0"/>
        <v>0</v>
      </c>
      <c r="G11" s="153"/>
    </row>
    <row r="12" spans="1:7" ht="38.25" x14ac:dyDescent="0.2">
      <c r="A12" s="103" t="s">
        <v>97</v>
      </c>
      <c r="B12" s="10" t="s">
        <v>22</v>
      </c>
      <c r="C12" s="15" t="s">
        <v>6</v>
      </c>
      <c r="D12" s="11">
        <v>5</v>
      </c>
      <c r="E12" s="76"/>
      <c r="F12" s="152">
        <f t="shared" si="0"/>
        <v>0</v>
      </c>
      <c r="G12" s="153"/>
    </row>
    <row r="13" spans="1:7" ht="38.25" x14ac:dyDescent="0.2">
      <c r="A13" s="104" t="s">
        <v>98</v>
      </c>
      <c r="B13" s="58" t="s">
        <v>7</v>
      </c>
      <c r="C13" s="59" t="s">
        <v>6</v>
      </c>
      <c r="D13" s="60">
        <v>5</v>
      </c>
      <c r="E13" s="61"/>
      <c r="F13" s="152">
        <f t="shared" si="0"/>
        <v>0</v>
      </c>
      <c r="G13" s="153"/>
    </row>
    <row r="14" spans="1:7" ht="38.25" x14ac:dyDescent="0.2">
      <c r="A14" s="104" t="s">
        <v>99</v>
      </c>
      <c r="B14" s="58" t="s">
        <v>8</v>
      </c>
      <c r="C14" s="59" t="s">
        <v>6</v>
      </c>
      <c r="D14" s="60">
        <v>3</v>
      </c>
      <c r="E14" s="61"/>
      <c r="F14" s="152">
        <f t="shared" si="0"/>
        <v>0</v>
      </c>
      <c r="G14" s="153"/>
    </row>
    <row r="15" spans="1:7" ht="38.25" x14ac:dyDescent="0.2">
      <c r="A15" s="104" t="s">
        <v>100</v>
      </c>
      <c r="B15" s="58" t="s">
        <v>87</v>
      </c>
      <c r="C15" s="59" t="s">
        <v>6</v>
      </c>
      <c r="D15" s="60">
        <v>2</v>
      </c>
      <c r="E15" s="61"/>
      <c r="F15" s="152">
        <f t="shared" si="0"/>
        <v>0</v>
      </c>
      <c r="G15" s="153"/>
    </row>
    <row r="16" spans="1:7" ht="38.25" x14ac:dyDescent="0.2">
      <c r="A16" s="104" t="s">
        <v>101</v>
      </c>
      <c r="B16" s="58" t="s">
        <v>88</v>
      </c>
      <c r="C16" s="59" t="s">
        <v>6</v>
      </c>
      <c r="D16" s="60">
        <v>2</v>
      </c>
      <c r="E16" s="61"/>
      <c r="F16" s="152">
        <f t="shared" si="0"/>
        <v>0</v>
      </c>
      <c r="G16" s="153"/>
    </row>
    <row r="17" spans="1:8" ht="38.25" x14ac:dyDescent="0.2">
      <c r="A17" s="104" t="s">
        <v>102</v>
      </c>
      <c r="B17" s="58" t="s">
        <v>68</v>
      </c>
      <c r="C17" s="59" t="s">
        <v>6</v>
      </c>
      <c r="D17" s="60">
        <v>5</v>
      </c>
      <c r="E17" s="61"/>
      <c r="F17" s="152">
        <f t="shared" si="0"/>
        <v>0</v>
      </c>
      <c r="G17" s="153"/>
    </row>
    <row r="18" spans="1:8" ht="38.25" x14ac:dyDescent="0.2">
      <c r="A18" s="104" t="s">
        <v>103</v>
      </c>
      <c r="B18" s="58" t="s">
        <v>23</v>
      </c>
      <c r="C18" s="60" t="s">
        <v>6</v>
      </c>
      <c r="D18" s="60">
        <v>5</v>
      </c>
      <c r="E18" s="61"/>
      <c r="F18" s="152">
        <f t="shared" si="0"/>
        <v>0</v>
      </c>
      <c r="G18" s="153"/>
    </row>
    <row r="19" spans="1:8" ht="38.25" x14ac:dyDescent="0.2">
      <c r="A19" s="104" t="s">
        <v>104</v>
      </c>
      <c r="B19" s="58" t="s">
        <v>9</v>
      </c>
      <c r="C19" s="60" t="s">
        <v>6</v>
      </c>
      <c r="D19" s="60">
        <v>20</v>
      </c>
      <c r="E19" s="61"/>
      <c r="F19" s="152">
        <f t="shared" si="0"/>
        <v>0</v>
      </c>
      <c r="G19" s="153"/>
    </row>
    <row r="20" spans="1:8" ht="38.25" x14ac:dyDescent="0.2">
      <c r="A20" s="104" t="s">
        <v>105</v>
      </c>
      <c r="B20" s="58" t="s">
        <v>10</v>
      </c>
      <c r="C20" s="60" t="s">
        <v>6</v>
      </c>
      <c r="D20" s="60">
        <v>70</v>
      </c>
      <c r="E20" s="61"/>
      <c r="F20" s="152">
        <f t="shared" si="0"/>
        <v>0</v>
      </c>
      <c r="G20" s="153"/>
    </row>
    <row r="21" spans="1:8" ht="38.25" x14ac:dyDescent="0.2">
      <c r="A21" s="104" t="s">
        <v>106</v>
      </c>
      <c r="B21" s="58" t="s">
        <v>169</v>
      </c>
      <c r="C21" s="60" t="s">
        <v>6</v>
      </c>
      <c r="D21" s="60">
        <v>1</v>
      </c>
      <c r="E21" s="61"/>
      <c r="F21" s="152">
        <f t="shared" ref="F21" si="1">D21*E21</f>
        <v>0</v>
      </c>
      <c r="G21" s="153"/>
    </row>
    <row r="22" spans="1:8" ht="38.25" x14ac:dyDescent="0.2">
      <c r="A22" s="104" t="s">
        <v>107</v>
      </c>
      <c r="B22" s="58" t="s">
        <v>24</v>
      </c>
      <c r="C22" s="60" t="s">
        <v>6</v>
      </c>
      <c r="D22" s="60">
        <v>3</v>
      </c>
      <c r="E22" s="61"/>
      <c r="F22" s="152">
        <f t="shared" si="0"/>
        <v>0</v>
      </c>
      <c r="G22" s="153"/>
    </row>
    <row r="23" spans="1:8" ht="38.25" x14ac:dyDescent="0.2">
      <c r="A23" s="104" t="s">
        <v>122</v>
      </c>
      <c r="B23" s="58" t="s">
        <v>11</v>
      </c>
      <c r="C23" s="60" t="s">
        <v>6</v>
      </c>
      <c r="D23" s="60">
        <v>6</v>
      </c>
      <c r="E23" s="61"/>
      <c r="F23" s="152">
        <f t="shared" si="0"/>
        <v>0</v>
      </c>
      <c r="G23" s="153"/>
    </row>
    <row r="24" spans="1:8" ht="28.5" customHeight="1" x14ac:dyDescent="0.2">
      <c r="A24" s="157" t="s">
        <v>108</v>
      </c>
      <c r="B24" s="158"/>
      <c r="C24" s="158"/>
      <c r="D24" s="158"/>
      <c r="E24" s="159"/>
      <c r="F24" s="171">
        <f>SUM(F7:G23)</f>
        <v>0</v>
      </c>
      <c r="G24" s="172"/>
    </row>
    <row r="25" spans="1:8" x14ac:dyDescent="0.2">
      <c r="A25" s="105"/>
      <c r="B25" s="106"/>
      <c r="C25" s="106"/>
      <c r="D25" s="106"/>
      <c r="E25" s="106"/>
      <c r="F25" s="106"/>
      <c r="G25" s="107"/>
    </row>
    <row r="26" spans="1:8" ht="15.75" x14ac:dyDescent="0.2">
      <c r="A26" s="95" t="s">
        <v>109</v>
      </c>
      <c r="B26" s="173" t="s">
        <v>46</v>
      </c>
      <c r="C26" s="174"/>
      <c r="D26" s="174"/>
      <c r="E26" s="174"/>
      <c r="F26" s="18"/>
      <c r="G26" s="96"/>
    </row>
    <row r="27" spans="1:8" ht="73.5" customHeight="1" x14ac:dyDescent="0.2">
      <c r="A27" s="108" t="s">
        <v>52</v>
      </c>
      <c r="B27" s="12" t="s">
        <v>39</v>
      </c>
      <c r="C27" s="12" t="s">
        <v>1</v>
      </c>
      <c r="D27" s="12" t="s">
        <v>2</v>
      </c>
      <c r="E27" s="12" t="s">
        <v>83</v>
      </c>
      <c r="F27" s="12" t="s">
        <v>54</v>
      </c>
      <c r="G27" s="97" t="s">
        <v>60</v>
      </c>
    </row>
    <row r="28" spans="1:8" x14ac:dyDescent="0.2">
      <c r="A28" s="102" t="s">
        <v>3</v>
      </c>
      <c r="B28" s="26" t="s">
        <v>4</v>
      </c>
      <c r="C28" s="26" t="s">
        <v>12</v>
      </c>
      <c r="D28" s="78" t="s">
        <v>31</v>
      </c>
      <c r="E28" s="78" t="s">
        <v>32</v>
      </c>
      <c r="F28" s="78" t="s">
        <v>33</v>
      </c>
      <c r="G28" s="109" t="s">
        <v>35</v>
      </c>
    </row>
    <row r="29" spans="1:8" ht="38.25" x14ac:dyDescent="0.2">
      <c r="A29" s="103" t="s">
        <v>41</v>
      </c>
      <c r="B29" s="10" t="s">
        <v>69</v>
      </c>
      <c r="C29" s="15" t="s">
        <v>6</v>
      </c>
      <c r="D29" s="11">
        <v>3</v>
      </c>
      <c r="E29" s="39"/>
      <c r="F29" s="16">
        <v>24</v>
      </c>
      <c r="G29" s="110">
        <f>D29*E29*F29</f>
        <v>0</v>
      </c>
      <c r="H29" s="42"/>
    </row>
    <row r="30" spans="1:8" ht="38.25" x14ac:dyDescent="0.2">
      <c r="A30" s="103" t="s">
        <v>93</v>
      </c>
      <c r="B30" s="10" t="s">
        <v>140</v>
      </c>
      <c r="C30" s="15" t="s">
        <v>6</v>
      </c>
      <c r="D30" s="11">
        <v>3</v>
      </c>
      <c r="E30" s="39"/>
      <c r="F30" s="16">
        <v>24</v>
      </c>
      <c r="G30" s="110">
        <f t="shared" ref="G30:G45" si="2">D30*E30*F30</f>
        <v>0</v>
      </c>
      <c r="H30" s="42"/>
    </row>
    <row r="31" spans="1:8" ht="38.25" x14ac:dyDescent="0.2">
      <c r="A31" s="103" t="s">
        <v>94</v>
      </c>
      <c r="B31" s="10" t="s">
        <v>13</v>
      </c>
      <c r="C31" s="15" t="s">
        <v>6</v>
      </c>
      <c r="D31" s="11">
        <v>2</v>
      </c>
      <c r="E31" s="39"/>
      <c r="F31" s="16">
        <v>24</v>
      </c>
      <c r="G31" s="110">
        <f t="shared" si="2"/>
        <v>0</v>
      </c>
      <c r="H31" s="42"/>
    </row>
    <row r="32" spans="1:8" ht="38.25" x14ac:dyDescent="0.2">
      <c r="A32" s="103" t="s">
        <v>95</v>
      </c>
      <c r="B32" s="10" t="s">
        <v>141</v>
      </c>
      <c r="C32" s="15" t="s">
        <v>6</v>
      </c>
      <c r="D32" s="11">
        <v>2</v>
      </c>
      <c r="E32" s="39"/>
      <c r="F32" s="16">
        <v>24</v>
      </c>
      <c r="G32" s="110">
        <f t="shared" si="2"/>
        <v>0</v>
      </c>
      <c r="H32" s="42"/>
    </row>
    <row r="33" spans="1:8" ht="38.25" x14ac:dyDescent="0.2">
      <c r="A33" s="103" t="s">
        <v>96</v>
      </c>
      <c r="B33" s="10" t="s">
        <v>142</v>
      </c>
      <c r="C33" s="15" t="s">
        <v>6</v>
      </c>
      <c r="D33" s="11">
        <v>6</v>
      </c>
      <c r="E33" s="39"/>
      <c r="F33" s="16">
        <v>24</v>
      </c>
      <c r="G33" s="110">
        <f t="shared" si="2"/>
        <v>0</v>
      </c>
      <c r="H33" s="42"/>
    </row>
    <row r="34" spans="1:8" ht="38.25" x14ac:dyDescent="0.2">
      <c r="A34" s="103" t="s">
        <v>97</v>
      </c>
      <c r="B34" s="10" t="s">
        <v>25</v>
      </c>
      <c r="C34" s="15" t="s">
        <v>6</v>
      </c>
      <c r="D34" s="11">
        <v>5</v>
      </c>
      <c r="E34" s="39"/>
      <c r="F34" s="16">
        <v>24</v>
      </c>
      <c r="G34" s="110">
        <f t="shared" si="2"/>
        <v>0</v>
      </c>
      <c r="H34" s="42"/>
    </row>
    <row r="35" spans="1:8" ht="38.25" x14ac:dyDescent="0.2">
      <c r="A35" s="103" t="s">
        <v>98</v>
      </c>
      <c r="B35" s="10" t="s">
        <v>14</v>
      </c>
      <c r="C35" s="15" t="s">
        <v>6</v>
      </c>
      <c r="D35" s="60">
        <v>5</v>
      </c>
      <c r="E35" s="39"/>
      <c r="F35" s="16">
        <v>24</v>
      </c>
      <c r="G35" s="110">
        <f t="shared" si="2"/>
        <v>0</v>
      </c>
      <c r="H35" s="42"/>
    </row>
    <row r="36" spans="1:8" ht="38.25" x14ac:dyDescent="0.2">
      <c r="A36" s="103" t="s">
        <v>99</v>
      </c>
      <c r="B36" s="10" t="s">
        <v>15</v>
      </c>
      <c r="C36" s="15" t="s">
        <v>6</v>
      </c>
      <c r="D36" s="60">
        <v>3</v>
      </c>
      <c r="E36" s="39"/>
      <c r="F36" s="16">
        <v>24</v>
      </c>
      <c r="G36" s="110">
        <f t="shared" si="2"/>
        <v>0</v>
      </c>
      <c r="H36" s="42"/>
    </row>
    <row r="37" spans="1:8" ht="38.25" x14ac:dyDescent="0.2">
      <c r="A37" s="104" t="s">
        <v>100</v>
      </c>
      <c r="B37" s="58" t="s">
        <v>143</v>
      </c>
      <c r="C37" s="59" t="s">
        <v>6</v>
      </c>
      <c r="D37" s="60">
        <v>2</v>
      </c>
      <c r="E37" s="39"/>
      <c r="F37" s="62">
        <v>24</v>
      </c>
      <c r="G37" s="110">
        <f t="shared" si="2"/>
        <v>0</v>
      </c>
      <c r="H37" s="42"/>
    </row>
    <row r="38" spans="1:8" ht="38.25" x14ac:dyDescent="0.2">
      <c r="A38" s="104" t="s">
        <v>101</v>
      </c>
      <c r="B38" s="58" t="s">
        <v>144</v>
      </c>
      <c r="C38" s="59" t="s">
        <v>6</v>
      </c>
      <c r="D38" s="60">
        <v>2</v>
      </c>
      <c r="E38" s="39"/>
      <c r="F38" s="62">
        <v>24</v>
      </c>
      <c r="G38" s="110">
        <f t="shared" si="2"/>
        <v>0</v>
      </c>
      <c r="H38" s="42"/>
    </row>
    <row r="39" spans="1:8" ht="38.25" x14ac:dyDescent="0.2">
      <c r="A39" s="104" t="s">
        <v>102</v>
      </c>
      <c r="B39" s="58" t="s">
        <v>70</v>
      </c>
      <c r="C39" s="59" t="s">
        <v>6</v>
      </c>
      <c r="D39" s="60">
        <v>5</v>
      </c>
      <c r="E39" s="39"/>
      <c r="F39" s="62">
        <v>24</v>
      </c>
      <c r="G39" s="110">
        <f t="shared" si="2"/>
        <v>0</v>
      </c>
      <c r="H39" s="42"/>
    </row>
    <row r="40" spans="1:8" ht="38.25" x14ac:dyDescent="0.2">
      <c r="A40" s="104" t="s">
        <v>103</v>
      </c>
      <c r="B40" s="58" t="s">
        <v>26</v>
      </c>
      <c r="C40" s="60" t="s">
        <v>6</v>
      </c>
      <c r="D40" s="60">
        <v>5</v>
      </c>
      <c r="E40" s="39"/>
      <c r="F40" s="62">
        <v>24</v>
      </c>
      <c r="G40" s="110">
        <f t="shared" si="2"/>
        <v>0</v>
      </c>
      <c r="H40" s="42"/>
    </row>
    <row r="41" spans="1:8" ht="38.25" x14ac:dyDescent="0.2">
      <c r="A41" s="104" t="s">
        <v>104</v>
      </c>
      <c r="B41" s="58" t="s">
        <v>16</v>
      </c>
      <c r="C41" s="60" t="s">
        <v>6</v>
      </c>
      <c r="D41" s="60">
        <v>20</v>
      </c>
      <c r="E41" s="39"/>
      <c r="F41" s="62">
        <v>24</v>
      </c>
      <c r="G41" s="110">
        <f t="shared" si="2"/>
        <v>0</v>
      </c>
      <c r="H41" s="42"/>
    </row>
    <row r="42" spans="1:8" ht="38.25" x14ac:dyDescent="0.2">
      <c r="A42" s="104" t="s">
        <v>105</v>
      </c>
      <c r="B42" s="58" t="s">
        <v>17</v>
      </c>
      <c r="C42" s="60" t="s">
        <v>6</v>
      </c>
      <c r="D42" s="60">
        <v>70</v>
      </c>
      <c r="E42" s="39"/>
      <c r="F42" s="62">
        <v>24</v>
      </c>
      <c r="G42" s="110">
        <f t="shared" si="2"/>
        <v>0</v>
      </c>
      <c r="H42" s="42"/>
    </row>
    <row r="43" spans="1:8" ht="38.25" x14ac:dyDescent="0.2">
      <c r="A43" s="104" t="s">
        <v>106</v>
      </c>
      <c r="B43" s="58" t="s">
        <v>169</v>
      </c>
      <c r="C43" s="60" t="s">
        <v>6</v>
      </c>
      <c r="D43" s="60">
        <v>1</v>
      </c>
      <c r="E43" s="39"/>
      <c r="F43" s="62">
        <v>24</v>
      </c>
      <c r="G43" s="110">
        <f t="shared" si="2"/>
        <v>0</v>
      </c>
      <c r="H43" s="42"/>
    </row>
    <row r="44" spans="1:8" ht="38.25" x14ac:dyDescent="0.2">
      <c r="A44" s="104" t="s">
        <v>107</v>
      </c>
      <c r="B44" s="58" t="s">
        <v>27</v>
      </c>
      <c r="C44" s="60" t="s">
        <v>6</v>
      </c>
      <c r="D44" s="60">
        <v>3</v>
      </c>
      <c r="E44" s="39"/>
      <c r="F44" s="62">
        <v>24</v>
      </c>
      <c r="G44" s="110">
        <f t="shared" si="2"/>
        <v>0</v>
      </c>
      <c r="H44" s="42"/>
    </row>
    <row r="45" spans="1:8" ht="38.25" x14ac:dyDescent="0.2">
      <c r="A45" s="104" t="s">
        <v>122</v>
      </c>
      <c r="B45" s="58" t="s">
        <v>18</v>
      </c>
      <c r="C45" s="60" t="s">
        <v>6</v>
      </c>
      <c r="D45" s="60">
        <v>6</v>
      </c>
      <c r="E45" s="39"/>
      <c r="F45" s="63">
        <v>24</v>
      </c>
      <c r="G45" s="110">
        <f t="shared" si="2"/>
        <v>0</v>
      </c>
      <c r="H45" s="65"/>
    </row>
    <row r="46" spans="1:8" ht="15.75" x14ac:dyDescent="0.2">
      <c r="A46" s="182" t="s">
        <v>110</v>
      </c>
      <c r="B46" s="183"/>
      <c r="C46" s="183"/>
      <c r="D46" s="183"/>
      <c r="E46" s="184"/>
      <c r="F46" s="185">
        <f>SUM(G29:G45)</f>
        <v>0</v>
      </c>
      <c r="G46" s="186"/>
      <c r="H46" s="57"/>
    </row>
    <row r="47" spans="1:8" x14ac:dyDescent="0.2">
      <c r="A47" s="105"/>
      <c r="B47" s="106"/>
      <c r="C47" s="106"/>
      <c r="D47" s="106"/>
      <c r="E47" s="106"/>
      <c r="F47" s="106"/>
      <c r="G47" s="107"/>
    </row>
    <row r="48" spans="1:8" ht="15.75" x14ac:dyDescent="0.2">
      <c r="A48" s="95" t="s">
        <v>111</v>
      </c>
      <c r="B48" s="173" t="s">
        <v>61</v>
      </c>
      <c r="C48" s="174"/>
      <c r="D48" s="174"/>
      <c r="E48" s="174"/>
      <c r="F48" s="18"/>
      <c r="G48" s="96"/>
    </row>
    <row r="49" spans="1:8" ht="25.5" x14ac:dyDescent="0.2">
      <c r="A49" s="108" t="s">
        <v>52</v>
      </c>
      <c r="B49" s="12" t="s">
        <v>39</v>
      </c>
      <c r="C49" s="12" t="s">
        <v>1</v>
      </c>
      <c r="D49" s="12" t="s">
        <v>2</v>
      </c>
      <c r="E49" s="14" t="s">
        <v>58</v>
      </c>
      <c r="F49" s="167" t="s">
        <v>38</v>
      </c>
      <c r="G49" s="168"/>
    </row>
    <row r="50" spans="1:8" x14ac:dyDescent="0.2">
      <c r="A50" s="111" t="s">
        <v>3</v>
      </c>
      <c r="B50" s="25" t="s">
        <v>4</v>
      </c>
      <c r="C50" s="21" t="s">
        <v>12</v>
      </c>
      <c r="D50" s="20" t="s">
        <v>31</v>
      </c>
      <c r="E50" s="79" t="s">
        <v>32</v>
      </c>
      <c r="F50" s="169" t="s">
        <v>37</v>
      </c>
      <c r="G50" s="170"/>
    </row>
    <row r="51" spans="1:8" ht="38.25" x14ac:dyDescent="0.2">
      <c r="A51" s="103" t="s">
        <v>41</v>
      </c>
      <c r="B51" s="68" t="s">
        <v>71</v>
      </c>
      <c r="C51" s="69" t="s">
        <v>6</v>
      </c>
      <c r="D51" s="70">
        <v>1</v>
      </c>
      <c r="E51" s="77"/>
      <c r="F51" s="155">
        <f>D51*E51</f>
        <v>0</v>
      </c>
      <c r="G51" s="156"/>
      <c r="H51" s="42"/>
    </row>
    <row r="52" spans="1:8" ht="38.25" x14ac:dyDescent="0.2">
      <c r="A52" s="103" t="s">
        <v>93</v>
      </c>
      <c r="B52" s="68" t="s">
        <v>112</v>
      </c>
      <c r="C52" s="69" t="s">
        <v>6</v>
      </c>
      <c r="D52" s="70">
        <v>1</v>
      </c>
      <c r="E52" s="77"/>
      <c r="F52" s="155">
        <f t="shared" ref="F52:F70" si="3">D52*E52</f>
        <v>0</v>
      </c>
      <c r="G52" s="156"/>
      <c r="H52" s="42"/>
    </row>
    <row r="53" spans="1:8" ht="38.25" x14ac:dyDescent="0.2">
      <c r="A53" s="104" t="s">
        <v>94</v>
      </c>
      <c r="B53" s="71" t="s">
        <v>19</v>
      </c>
      <c r="C53" s="72" t="s">
        <v>6</v>
      </c>
      <c r="D53" s="70">
        <v>1</v>
      </c>
      <c r="E53" s="77"/>
      <c r="F53" s="155">
        <f t="shared" si="3"/>
        <v>0</v>
      </c>
      <c r="G53" s="156"/>
      <c r="H53" s="42"/>
    </row>
    <row r="54" spans="1:8" ht="38.25" x14ac:dyDescent="0.2">
      <c r="A54" s="104" t="s">
        <v>95</v>
      </c>
      <c r="B54" s="71" t="s">
        <v>113</v>
      </c>
      <c r="C54" s="72" t="s">
        <v>6</v>
      </c>
      <c r="D54" s="70">
        <v>1</v>
      </c>
      <c r="E54" s="77"/>
      <c r="F54" s="155">
        <f t="shared" si="3"/>
        <v>0</v>
      </c>
      <c r="G54" s="156"/>
      <c r="H54" s="42"/>
    </row>
    <row r="55" spans="1:8" ht="38.25" x14ac:dyDescent="0.2">
      <c r="A55" s="104" t="s">
        <v>96</v>
      </c>
      <c r="B55" s="71" t="s">
        <v>114</v>
      </c>
      <c r="C55" s="72" t="s">
        <v>6</v>
      </c>
      <c r="D55" s="70">
        <v>2</v>
      </c>
      <c r="E55" s="77"/>
      <c r="F55" s="155">
        <f t="shared" si="3"/>
        <v>0</v>
      </c>
      <c r="G55" s="156"/>
      <c r="H55" s="42"/>
    </row>
    <row r="56" spans="1:8" ht="38.25" x14ac:dyDescent="0.2">
      <c r="A56" s="104" t="s">
        <v>97</v>
      </c>
      <c r="B56" s="71" t="s">
        <v>115</v>
      </c>
      <c r="C56" s="72" t="s">
        <v>6</v>
      </c>
      <c r="D56" s="70">
        <v>6</v>
      </c>
      <c r="E56" s="77"/>
      <c r="F56" s="155">
        <f t="shared" si="3"/>
        <v>0</v>
      </c>
      <c r="G56" s="156"/>
      <c r="H56" s="42"/>
    </row>
    <row r="57" spans="1:8" ht="38.25" x14ac:dyDescent="0.2">
      <c r="A57" s="104" t="s">
        <v>98</v>
      </c>
      <c r="B57" s="71" t="s">
        <v>116</v>
      </c>
      <c r="C57" s="72" t="s">
        <v>6</v>
      </c>
      <c r="D57" s="70">
        <v>5</v>
      </c>
      <c r="E57" s="77"/>
      <c r="F57" s="155">
        <f t="shared" si="3"/>
        <v>0</v>
      </c>
      <c r="G57" s="156"/>
      <c r="H57" s="42"/>
    </row>
    <row r="58" spans="1:8" ht="38.25" x14ac:dyDescent="0.2">
      <c r="A58" s="104" t="s">
        <v>99</v>
      </c>
      <c r="B58" s="71" t="s">
        <v>117</v>
      </c>
      <c r="C58" s="72" t="s">
        <v>6</v>
      </c>
      <c r="D58" s="70">
        <v>3</v>
      </c>
      <c r="E58" s="77"/>
      <c r="F58" s="155">
        <f t="shared" si="3"/>
        <v>0</v>
      </c>
      <c r="G58" s="156"/>
      <c r="H58" s="42"/>
    </row>
    <row r="59" spans="1:8" ht="38.25" x14ac:dyDescent="0.2">
      <c r="A59" s="104" t="s">
        <v>100</v>
      </c>
      <c r="B59" s="71" t="s">
        <v>118</v>
      </c>
      <c r="C59" s="72" t="s">
        <v>6</v>
      </c>
      <c r="D59" s="70">
        <v>1</v>
      </c>
      <c r="E59" s="77"/>
      <c r="F59" s="155">
        <f t="shared" si="3"/>
        <v>0</v>
      </c>
      <c r="G59" s="156"/>
      <c r="H59" s="42"/>
    </row>
    <row r="60" spans="1:8" ht="38.25" x14ac:dyDescent="0.2">
      <c r="A60" s="104" t="s">
        <v>101</v>
      </c>
      <c r="B60" s="71" t="s">
        <v>74</v>
      </c>
      <c r="C60" s="72" t="s">
        <v>6</v>
      </c>
      <c r="D60" s="70">
        <v>1</v>
      </c>
      <c r="E60" s="77"/>
      <c r="F60" s="155">
        <f t="shared" si="3"/>
        <v>0</v>
      </c>
      <c r="G60" s="156"/>
      <c r="H60" s="42"/>
    </row>
    <row r="61" spans="1:8" ht="38.25" x14ac:dyDescent="0.2">
      <c r="A61" s="104" t="s">
        <v>102</v>
      </c>
      <c r="B61" s="75" t="s">
        <v>119</v>
      </c>
      <c r="C61" s="72" t="s">
        <v>6</v>
      </c>
      <c r="D61" s="70">
        <v>4</v>
      </c>
      <c r="E61" s="77"/>
      <c r="F61" s="155">
        <f t="shared" si="3"/>
        <v>0</v>
      </c>
      <c r="G61" s="156"/>
      <c r="H61" s="42"/>
    </row>
    <row r="62" spans="1:8" ht="38.25" x14ac:dyDescent="0.2">
      <c r="A62" s="104" t="s">
        <v>103</v>
      </c>
      <c r="B62" s="71" t="s">
        <v>120</v>
      </c>
      <c r="C62" s="72" t="s">
        <v>6</v>
      </c>
      <c r="D62" s="70">
        <v>3</v>
      </c>
      <c r="E62" s="77"/>
      <c r="F62" s="155">
        <f t="shared" si="3"/>
        <v>0</v>
      </c>
      <c r="G62" s="156"/>
      <c r="H62" s="42"/>
    </row>
    <row r="63" spans="1:8" ht="38.25" x14ac:dyDescent="0.2">
      <c r="A63" s="104" t="s">
        <v>104</v>
      </c>
      <c r="B63" s="71" t="s">
        <v>28</v>
      </c>
      <c r="C63" s="72" t="s">
        <v>6</v>
      </c>
      <c r="D63" s="70">
        <v>9</v>
      </c>
      <c r="E63" s="77"/>
      <c r="F63" s="155">
        <f t="shared" si="3"/>
        <v>0</v>
      </c>
      <c r="G63" s="156"/>
      <c r="H63" s="42"/>
    </row>
    <row r="64" spans="1:8" ht="51" x14ac:dyDescent="0.2">
      <c r="A64" s="104" t="s">
        <v>105</v>
      </c>
      <c r="B64" s="71" t="s">
        <v>170</v>
      </c>
      <c r="C64" s="72" t="s">
        <v>6</v>
      </c>
      <c r="D64" s="70">
        <v>13</v>
      </c>
      <c r="E64" s="77"/>
      <c r="F64" s="155">
        <f t="shared" si="3"/>
        <v>0</v>
      </c>
      <c r="G64" s="156"/>
      <c r="H64" s="42"/>
    </row>
    <row r="65" spans="1:8" ht="51" x14ac:dyDescent="0.2">
      <c r="A65" s="104" t="s">
        <v>106</v>
      </c>
      <c r="B65" s="71" t="s">
        <v>171</v>
      </c>
      <c r="C65" s="72" t="s">
        <v>6</v>
      </c>
      <c r="D65" s="70">
        <v>4</v>
      </c>
      <c r="E65" s="77"/>
      <c r="F65" s="155">
        <f t="shared" si="3"/>
        <v>0</v>
      </c>
      <c r="G65" s="156"/>
      <c r="H65" s="42"/>
    </row>
    <row r="66" spans="1:8" ht="51" x14ac:dyDescent="0.2">
      <c r="A66" s="104" t="s">
        <v>107</v>
      </c>
      <c r="B66" s="71" t="s">
        <v>172</v>
      </c>
      <c r="C66" s="72" t="s">
        <v>6</v>
      </c>
      <c r="D66" s="70">
        <v>4</v>
      </c>
      <c r="E66" s="77"/>
      <c r="F66" s="155">
        <f t="shared" si="3"/>
        <v>0</v>
      </c>
      <c r="G66" s="156"/>
      <c r="H66" s="42"/>
    </row>
    <row r="67" spans="1:8" ht="51" x14ac:dyDescent="0.2">
      <c r="A67" s="104" t="s">
        <v>122</v>
      </c>
      <c r="B67" s="71" t="s">
        <v>173</v>
      </c>
      <c r="C67" s="72" t="s">
        <v>6</v>
      </c>
      <c r="D67" s="70">
        <v>8</v>
      </c>
      <c r="E67" s="77"/>
      <c r="F67" s="155">
        <f t="shared" si="3"/>
        <v>0</v>
      </c>
      <c r="G67" s="156"/>
      <c r="H67" s="42"/>
    </row>
    <row r="68" spans="1:8" ht="51" x14ac:dyDescent="0.2">
      <c r="A68" s="104" t="s">
        <v>123</v>
      </c>
      <c r="B68" s="71" t="s">
        <v>174</v>
      </c>
      <c r="C68" s="72" t="s">
        <v>6</v>
      </c>
      <c r="D68" s="70">
        <v>63</v>
      </c>
      <c r="E68" s="77"/>
      <c r="F68" s="155">
        <f t="shared" si="3"/>
        <v>0</v>
      </c>
      <c r="G68" s="156"/>
      <c r="H68" s="42"/>
    </row>
    <row r="69" spans="1:8" ht="38.25" x14ac:dyDescent="0.2">
      <c r="A69" s="104" t="s">
        <v>124</v>
      </c>
      <c r="B69" s="71" t="s">
        <v>75</v>
      </c>
      <c r="C69" s="72" t="s">
        <v>6</v>
      </c>
      <c r="D69" s="70">
        <v>9</v>
      </c>
      <c r="E69" s="77"/>
      <c r="F69" s="155">
        <f t="shared" si="3"/>
        <v>0</v>
      </c>
      <c r="G69" s="156"/>
      <c r="H69" s="42"/>
    </row>
    <row r="70" spans="1:8" ht="25.5" x14ac:dyDescent="0.2">
      <c r="A70" s="104" t="s">
        <v>125</v>
      </c>
      <c r="B70" s="71" t="s">
        <v>121</v>
      </c>
      <c r="C70" s="72" t="s">
        <v>6</v>
      </c>
      <c r="D70" s="70">
        <v>2</v>
      </c>
      <c r="E70" s="77"/>
      <c r="F70" s="155">
        <f t="shared" si="3"/>
        <v>0</v>
      </c>
      <c r="G70" s="156"/>
      <c r="H70" s="42"/>
    </row>
    <row r="71" spans="1:8" ht="15.75" x14ac:dyDescent="0.2">
      <c r="A71" s="182" t="s">
        <v>128</v>
      </c>
      <c r="B71" s="183"/>
      <c r="C71" s="183"/>
      <c r="D71" s="183"/>
      <c r="E71" s="184"/>
      <c r="F71" s="171">
        <f>SUM(F51:F70)</f>
        <v>0</v>
      </c>
      <c r="G71" s="172"/>
      <c r="H71" s="44"/>
    </row>
    <row r="72" spans="1:8" x14ac:dyDescent="0.2">
      <c r="A72" s="175"/>
      <c r="B72" s="176"/>
      <c r="C72" s="176"/>
      <c r="D72" s="176"/>
      <c r="E72" s="176"/>
      <c r="F72" s="176"/>
      <c r="G72" s="177"/>
    </row>
    <row r="73" spans="1:8" ht="15.75" x14ac:dyDescent="0.2">
      <c r="A73" s="95" t="s">
        <v>127</v>
      </c>
      <c r="B73" s="173" t="s">
        <v>46</v>
      </c>
      <c r="C73" s="174"/>
      <c r="D73" s="174"/>
      <c r="E73" s="174"/>
      <c r="F73" s="18"/>
      <c r="G73" s="96"/>
    </row>
    <row r="74" spans="1:8" ht="38.25" x14ac:dyDescent="0.2">
      <c r="A74" s="108" t="s">
        <v>52</v>
      </c>
      <c r="B74" s="81" t="s">
        <v>39</v>
      </c>
      <c r="C74" s="14" t="s">
        <v>1</v>
      </c>
      <c r="D74" s="14" t="s">
        <v>2</v>
      </c>
      <c r="E74" s="14" t="s">
        <v>0</v>
      </c>
      <c r="F74" s="14" t="s">
        <v>30</v>
      </c>
      <c r="G74" s="112" t="s">
        <v>77</v>
      </c>
    </row>
    <row r="75" spans="1:8" x14ac:dyDescent="0.2">
      <c r="A75" s="113" t="s">
        <v>3</v>
      </c>
      <c r="B75" s="23" t="s">
        <v>4</v>
      </c>
      <c r="C75" s="24" t="s">
        <v>12</v>
      </c>
      <c r="D75" s="24" t="s">
        <v>31</v>
      </c>
      <c r="E75" s="24" t="s">
        <v>32</v>
      </c>
      <c r="F75" s="24" t="s">
        <v>33</v>
      </c>
      <c r="G75" s="114" t="s">
        <v>40</v>
      </c>
    </row>
    <row r="76" spans="1:8" ht="38.25" x14ac:dyDescent="0.2">
      <c r="A76" s="103" t="s">
        <v>41</v>
      </c>
      <c r="B76" s="68" t="s">
        <v>73</v>
      </c>
      <c r="C76" s="69" t="s">
        <v>6</v>
      </c>
      <c r="D76" s="70">
        <v>1</v>
      </c>
      <c r="E76" s="70">
        <v>24</v>
      </c>
      <c r="F76" s="73"/>
      <c r="G76" s="115">
        <f>D76*E76*F76</f>
        <v>0</v>
      </c>
    </row>
    <row r="77" spans="1:8" ht="38.25" x14ac:dyDescent="0.2">
      <c r="A77" s="103" t="s">
        <v>93</v>
      </c>
      <c r="B77" s="68" t="s">
        <v>145</v>
      </c>
      <c r="C77" s="69" t="s">
        <v>6</v>
      </c>
      <c r="D77" s="70">
        <v>1</v>
      </c>
      <c r="E77" s="70">
        <v>24</v>
      </c>
      <c r="F77" s="73"/>
      <c r="G77" s="115">
        <f t="shared" ref="G77:G95" si="4">D77*E77*F77</f>
        <v>0</v>
      </c>
      <c r="H77" s="42"/>
    </row>
    <row r="78" spans="1:8" ht="38.25" x14ac:dyDescent="0.2">
      <c r="A78" s="104" t="s">
        <v>94</v>
      </c>
      <c r="B78" s="71" t="s">
        <v>20</v>
      </c>
      <c r="C78" s="72" t="s">
        <v>6</v>
      </c>
      <c r="D78" s="70">
        <v>1</v>
      </c>
      <c r="E78" s="70">
        <v>24</v>
      </c>
      <c r="F78" s="73"/>
      <c r="G78" s="115">
        <f t="shared" si="4"/>
        <v>0</v>
      </c>
      <c r="H78" s="42"/>
    </row>
    <row r="79" spans="1:8" ht="38.25" x14ac:dyDescent="0.2">
      <c r="A79" s="104" t="s">
        <v>95</v>
      </c>
      <c r="B79" s="71" t="s">
        <v>146</v>
      </c>
      <c r="C79" s="72" t="s">
        <v>6</v>
      </c>
      <c r="D79" s="70">
        <v>1</v>
      </c>
      <c r="E79" s="70">
        <v>24</v>
      </c>
      <c r="F79" s="73"/>
      <c r="G79" s="115">
        <f t="shared" si="4"/>
        <v>0</v>
      </c>
      <c r="H79" s="42"/>
    </row>
    <row r="80" spans="1:8" ht="38.25" x14ac:dyDescent="0.2">
      <c r="A80" s="104" t="s">
        <v>96</v>
      </c>
      <c r="B80" s="71" t="s">
        <v>147</v>
      </c>
      <c r="C80" s="72" t="s">
        <v>6</v>
      </c>
      <c r="D80" s="70">
        <v>2</v>
      </c>
      <c r="E80" s="70">
        <v>24</v>
      </c>
      <c r="F80" s="73"/>
      <c r="G80" s="115">
        <f t="shared" si="4"/>
        <v>0</v>
      </c>
      <c r="H80" s="44"/>
    </row>
    <row r="81" spans="1:8" ht="38.25" x14ac:dyDescent="0.2">
      <c r="A81" s="104" t="s">
        <v>97</v>
      </c>
      <c r="B81" s="71" t="s">
        <v>148</v>
      </c>
      <c r="C81" s="72" t="s">
        <v>6</v>
      </c>
      <c r="D81" s="70">
        <v>6</v>
      </c>
      <c r="E81" s="70">
        <v>24</v>
      </c>
      <c r="F81" s="73"/>
      <c r="G81" s="115">
        <f t="shared" si="4"/>
        <v>0</v>
      </c>
      <c r="H81" s="42"/>
    </row>
    <row r="82" spans="1:8" ht="38.25" x14ac:dyDescent="0.2">
      <c r="A82" s="104" t="s">
        <v>98</v>
      </c>
      <c r="B82" s="71" t="s">
        <v>149</v>
      </c>
      <c r="C82" s="72" t="s">
        <v>6</v>
      </c>
      <c r="D82" s="70">
        <v>5</v>
      </c>
      <c r="E82" s="70">
        <v>24</v>
      </c>
      <c r="F82" s="73"/>
      <c r="G82" s="115">
        <f t="shared" si="4"/>
        <v>0</v>
      </c>
      <c r="H82" s="43"/>
    </row>
    <row r="83" spans="1:8" ht="38.25" x14ac:dyDescent="0.2">
      <c r="A83" s="104" t="s">
        <v>99</v>
      </c>
      <c r="B83" s="71" t="s">
        <v>150</v>
      </c>
      <c r="C83" s="72" t="s">
        <v>6</v>
      </c>
      <c r="D83" s="70">
        <v>3</v>
      </c>
      <c r="E83" s="70">
        <v>24</v>
      </c>
      <c r="F83" s="73"/>
      <c r="G83" s="115">
        <f t="shared" si="4"/>
        <v>0</v>
      </c>
      <c r="H83" s="42"/>
    </row>
    <row r="84" spans="1:8" ht="38.25" x14ac:dyDescent="0.2">
      <c r="A84" s="104" t="s">
        <v>100</v>
      </c>
      <c r="B84" s="71" t="s">
        <v>151</v>
      </c>
      <c r="C84" s="72" t="s">
        <v>6</v>
      </c>
      <c r="D84" s="70">
        <v>1</v>
      </c>
      <c r="E84" s="70">
        <v>24</v>
      </c>
      <c r="F84" s="73"/>
      <c r="G84" s="115">
        <f t="shared" si="4"/>
        <v>0</v>
      </c>
      <c r="H84" s="42"/>
    </row>
    <row r="85" spans="1:8" ht="38.25" x14ac:dyDescent="0.2">
      <c r="A85" s="104" t="s">
        <v>101</v>
      </c>
      <c r="B85" s="71" t="s">
        <v>72</v>
      </c>
      <c r="C85" s="72" t="s">
        <v>6</v>
      </c>
      <c r="D85" s="70">
        <v>1</v>
      </c>
      <c r="E85" s="70">
        <v>24</v>
      </c>
      <c r="F85" s="73"/>
      <c r="G85" s="115">
        <f t="shared" si="4"/>
        <v>0</v>
      </c>
      <c r="H85" s="42"/>
    </row>
    <row r="86" spans="1:8" ht="38.25" x14ac:dyDescent="0.2">
      <c r="A86" s="104" t="s">
        <v>102</v>
      </c>
      <c r="B86" s="75" t="s">
        <v>152</v>
      </c>
      <c r="C86" s="72" t="s">
        <v>6</v>
      </c>
      <c r="D86" s="70">
        <v>4</v>
      </c>
      <c r="E86" s="70">
        <v>24</v>
      </c>
      <c r="F86" s="73"/>
      <c r="G86" s="115">
        <f t="shared" si="4"/>
        <v>0</v>
      </c>
      <c r="H86" s="42"/>
    </row>
    <row r="87" spans="1:8" ht="38.25" x14ac:dyDescent="0.2">
      <c r="A87" s="104" t="s">
        <v>103</v>
      </c>
      <c r="B87" s="71" t="s">
        <v>153</v>
      </c>
      <c r="C87" s="72" t="s">
        <v>6</v>
      </c>
      <c r="D87" s="70">
        <v>3</v>
      </c>
      <c r="E87" s="70">
        <v>24</v>
      </c>
      <c r="F87" s="73"/>
      <c r="G87" s="115">
        <f t="shared" si="4"/>
        <v>0</v>
      </c>
      <c r="H87" s="42"/>
    </row>
    <row r="88" spans="1:8" ht="38.25" x14ac:dyDescent="0.2">
      <c r="A88" s="104" t="s">
        <v>104</v>
      </c>
      <c r="B88" s="71" t="s">
        <v>29</v>
      </c>
      <c r="C88" s="72" t="s">
        <v>6</v>
      </c>
      <c r="D88" s="70">
        <v>9</v>
      </c>
      <c r="E88" s="70">
        <v>24</v>
      </c>
      <c r="F88" s="73"/>
      <c r="G88" s="115">
        <f t="shared" si="4"/>
        <v>0</v>
      </c>
      <c r="H88" s="42"/>
    </row>
    <row r="89" spans="1:8" ht="51" x14ac:dyDescent="0.2">
      <c r="A89" s="104" t="s">
        <v>105</v>
      </c>
      <c r="B89" s="71" t="s">
        <v>175</v>
      </c>
      <c r="C89" s="72" t="s">
        <v>6</v>
      </c>
      <c r="D89" s="70">
        <v>13</v>
      </c>
      <c r="E89" s="70">
        <v>24</v>
      </c>
      <c r="F89" s="73"/>
      <c r="G89" s="115">
        <f t="shared" si="4"/>
        <v>0</v>
      </c>
      <c r="H89" s="44"/>
    </row>
    <row r="90" spans="1:8" ht="51" x14ac:dyDescent="0.2">
      <c r="A90" s="104" t="s">
        <v>106</v>
      </c>
      <c r="B90" s="71" t="s">
        <v>176</v>
      </c>
      <c r="C90" s="72" t="s">
        <v>6</v>
      </c>
      <c r="D90" s="70">
        <v>4</v>
      </c>
      <c r="E90" s="70">
        <v>24</v>
      </c>
      <c r="F90" s="73"/>
      <c r="G90" s="115">
        <f t="shared" si="4"/>
        <v>0</v>
      </c>
      <c r="H90" s="44"/>
    </row>
    <row r="91" spans="1:8" ht="51" x14ac:dyDescent="0.2">
      <c r="A91" s="104" t="s">
        <v>107</v>
      </c>
      <c r="B91" s="71" t="s">
        <v>177</v>
      </c>
      <c r="C91" s="72" t="s">
        <v>6</v>
      </c>
      <c r="D91" s="70">
        <v>4</v>
      </c>
      <c r="E91" s="70">
        <v>24</v>
      </c>
      <c r="F91" s="73"/>
      <c r="G91" s="115">
        <f t="shared" si="4"/>
        <v>0</v>
      </c>
      <c r="H91" s="44"/>
    </row>
    <row r="92" spans="1:8" ht="51" x14ac:dyDescent="0.2">
      <c r="A92" s="104" t="s">
        <v>122</v>
      </c>
      <c r="B92" s="71" t="s">
        <v>178</v>
      </c>
      <c r="C92" s="72" t="s">
        <v>6</v>
      </c>
      <c r="D92" s="70">
        <v>8</v>
      </c>
      <c r="E92" s="70">
        <v>24</v>
      </c>
      <c r="F92" s="73"/>
      <c r="G92" s="115">
        <f t="shared" si="4"/>
        <v>0</v>
      </c>
      <c r="H92" s="44"/>
    </row>
    <row r="93" spans="1:8" ht="51" x14ac:dyDescent="0.2">
      <c r="A93" s="104" t="s">
        <v>123</v>
      </c>
      <c r="B93" s="71" t="s">
        <v>179</v>
      </c>
      <c r="C93" s="72" t="s">
        <v>6</v>
      </c>
      <c r="D93" s="70">
        <v>63</v>
      </c>
      <c r="E93" s="70">
        <v>24</v>
      </c>
      <c r="F93" s="73"/>
      <c r="G93" s="115">
        <f t="shared" si="4"/>
        <v>0</v>
      </c>
      <c r="H93" s="44"/>
    </row>
    <row r="94" spans="1:8" ht="38.25" x14ac:dyDescent="0.2">
      <c r="A94" s="104" t="s">
        <v>124</v>
      </c>
      <c r="B94" s="71" t="s">
        <v>76</v>
      </c>
      <c r="C94" s="72" t="s">
        <v>6</v>
      </c>
      <c r="D94" s="70">
        <v>9</v>
      </c>
      <c r="E94" s="70">
        <v>24</v>
      </c>
      <c r="F94" s="73"/>
      <c r="G94" s="115">
        <f t="shared" si="4"/>
        <v>0</v>
      </c>
      <c r="H94" s="44"/>
    </row>
    <row r="95" spans="1:8" ht="25.5" x14ac:dyDescent="0.2">
      <c r="A95" s="104" t="s">
        <v>125</v>
      </c>
      <c r="B95" s="71" t="s">
        <v>154</v>
      </c>
      <c r="C95" s="72" t="s">
        <v>6</v>
      </c>
      <c r="D95" s="70">
        <v>2</v>
      </c>
      <c r="E95" s="70">
        <v>24</v>
      </c>
      <c r="F95" s="73"/>
      <c r="G95" s="115">
        <f t="shared" si="4"/>
        <v>0</v>
      </c>
      <c r="H95" s="44"/>
    </row>
    <row r="96" spans="1:8" ht="15.75" x14ac:dyDescent="0.2">
      <c r="A96" s="187" t="s">
        <v>126</v>
      </c>
      <c r="B96" s="188"/>
      <c r="C96" s="188"/>
      <c r="D96" s="188"/>
      <c r="E96" s="189"/>
      <c r="F96" s="171">
        <f>SUM(G76:G95)</f>
        <v>0</v>
      </c>
      <c r="G96" s="172"/>
      <c r="H96" s="44"/>
    </row>
    <row r="97" spans="1:8" ht="14.25" x14ac:dyDescent="0.2">
      <c r="A97" s="105"/>
      <c r="B97" s="106"/>
      <c r="C97" s="106"/>
      <c r="D97" s="106"/>
      <c r="E97" s="106"/>
      <c r="F97" s="106"/>
      <c r="G97" s="107"/>
      <c r="H97" s="66"/>
    </row>
    <row r="98" spans="1:8" ht="20.25" customHeight="1" thickBot="1" x14ac:dyDescent="0.25">
      <c r="A98" s="100"/>
      <c r="B98" s="178" t="s">
        <v>182</v>
      </c>
      <c r="C98" s="178"/>
      <c r="D98" s="178"/>
      <c r="E98" s="179"/>
      <c r="F98" s="180">
        <f>F96+F71+F46+F24</f>
        <v>0</v>
      </c>
      <c r="G98" s="181"/>
      <c r="H98" s="57"/>
    </row>
    <row r="100" spans="1:8" s="8" customFormat="1" x14ac:dyDescent="0.2">
      <c r="A100" s="13"/>
      <c r="B100" s="7"/>
      <c r="C100" s="7"/>
      <c r="D100" s="7"/>
      <c r="E100" s="7"/>
      <c r="F100" s="7"/>
      <c r="G100" s="7"/>
    </row>
    <row r="101" spans="1:8" x14ac:dyDescent="0.2">
      <c r="F101" s="154"/>
      <c r="G101" s="154"/>
    </row>
    <row r="103" spans="1:8" ht="15" customHeight="1" x14ac:dyDescent="0.2"/>
    <row r="105" spans="1:8" x14ac:dyDescent="0.2">
      <c r="H105" s="67"/>
    </row>
  </sheetData>
  <mergeCells count="59">
    <mergeCell ref="B48:E48"/>
    <mergeCell ref="A72:G72"/>
    <mergeCell ref="B98:E98"/>
    <mergeCell ref="F98:G98"/>
    <mergeCell ref="B4:E4"/>
    <mergeCell ref="B26:E26"/>
    <mergeCell ref="B73:E73"/>
    <mergeCell ref="A46:E46"/>
    <mergeCell ref="F46:G46"/>
    <mergeCell ref="A71:E71"/>
    <mergeCell ref="F71:G71"/>
    <mergeCell ref="F10:G10"/>
    <mergeCell ref="F11:G11"/>
    <mergeCell ref="F61:G61"/>
    <mergeCell ref="F66:G66"/>
    <mergeCell ref="A96:E96"/>
    <mergeCell ref="F96:G96"/>
    <mergeCell ref="F69:G69"/>
    <mergeCell ref="F64:G64"/>
    <mergeCell ref="F65:G65"/>
    <mergeCell ref="F67:G67"/>
    <mergeCell ref="F24:G24"/>
    <mergeCell ref="F68:G68"/>
    <mergeCell ref="F62:G62"/>
    <mergeCell ref="F63:G63"/>
    <mergeCell ref="F19:G19"/>
    <mergeCell ref="F20:G20"/>
    <mergeCell ref="A24:E24"/>
    <mergeCell ref="F70:G70"/>
    <mergeCell ref="A3:G3"/>
    <mergeCell ref="F5:G5"/>
    <mergeCell ref="F6:G6"/>
    <mergeCell ref="F7:G7"/>
    <mergeCell ref="F9:G9"/>
    <mergeCell ref="F49:G49"/>
    <mergeCell ref="F50:G50"/>
    <mergeCell ref="F52:G52"/>
    <mergeCell ref="F53:G53"/>
    <mergeCell ref="F55:G55"/>
    <mergeCell ref="F56:G56"/>
    <mergeCell ref="F57:G57"/>
    <mergeCell ref="F13:G13"/>
    <mergeCell ref="F22:G22"/>
    <mergeCell ref="A1:G2"/>
    <mergeCell ref="F21:G21"/>
    <mergeCell ref="F101:G101"/>
    <mergeCell ref="F8:G8"/>
    <mergeCell ref="F15:G15"/>
    <mergeCell ref="F51:G51"/>
    <mergeCell ref="F54:G54"/>
    <mergeCell ref="F59:G59"/>
    <mergeCell ref="F12:G12"/>
    <mergeCell ref="F23:G23"/>
    <mergeCell ref="F58:G58"/>
    <mergeCell ref="F60:G60"/>
    <mergeCell ref="F14:G14"/>
    <mergeCell ref="F16:G16"/>
    <mergeCell ref="F17:G17"/>
    <mergeCell ref="F18:G18"/>
  </mergeCells>
  <pageMargins left="0.39370078740157483" right="0" top="0" bottom="0.39370078740157483" header="0.31496062992125984" footer="0.31496062992125984"/>
  <pageSetup paperSize="9" scale="90" fitToHeight="0" orientation="portrait" r:id="rId1"/>
  <headerFooter>
    <oddFooter>&amp;C&amp;P</oddFooter>
  </headerFooter>
  <rowBreaks count="3" manualBreakCount="3">
    <brk id="25" max="6" man="1"/>
    <brk id="52" max="6" man="1"/>
    <brk id="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zoomScaleNormal="100" workbookViewId="0">
      <selection activeCell="F6" sqref="F6"/>
    </sheetView>
  </sheetViews>
  <sheetFormatPr defaultRowHeight="15" x14ac:dyDescent="0.25"/>
  <cols>
    <col min="2" max="2" width="29.42578125" customWidth="1"/>
    <col min="3" max="3" width="14.140625" customWidth="1"/>
    <col min="4" max="4" width="12.28515625" customWidth="1"/>
    <col min="5" max="5" width="23.85546875" customWidth="1"/>
    <col min="6" max="6" width="22.7109375" customWidth="1"/>
    <col min="7" max="7" width="28.7109375" customWidth="1"/>
  </cols>
  <sheetData>
    <row r="1" spans="1:8" ht="48" customHeight="1" thickBot="1" x14ac:dyDescent="0.3">
      <c r="A1" s="190" t="s">
        <v>184</v>
      </c>
      <c r="B1" s="191"/>
      <c r="C1" s="191"/>
      <c r="D1" s="191"/>
      <c r="E1" s="191"/>
      <c r="F1" s="191"/>
      <c r="G1" s="192"/>
      <c r="H1" s="82"/>
    </row>
    <row r="2" spans="1:8" ht="42.75" customHeight="1" x14ac:dyDescent="0.25">
      <c r="A2" s="199" t="s">
        <v>185</v>
      </c>
      <c r="B2" s="200"/>
      <c r="C2" s="200"/>
      <c r="D2" s="200"/>
      <c r="E2" s="200"/>
      <c r="F2" s="201"/>
      <c r="G2" s="84"/>
    </row>
    <row r="3" spans="1:8" ht="36" customHeight="1" x14ac:dyDescent="0.25">
      <c r="A3" s="85" t="s">
        <v>131</v>
      </c>
      <c r="B3" s="174" t="s">
        <v>47</v>
      </c>
      <c r="C3" s="174"/>
      <c r="D3" s="174"/>
      <c r="E3" s="174"/>
      <c r="F3" s="198"/>
      <c r="G3" s="86"/>
    </row>
    <row r="4" spans="1:8" ht="44.25" customHeight="1" x14ac:dyDescent="0.25">
      <c r="A4" s="87" t="s">
        <v>52</v>
      </c>
      <c r="B4" s="19" t="s">
        <v>57</v>
      </c>
      <c r="C4" s="12" t="s">
        <v>1</v>
      </c>
      <c r="D4" s="12" t="s">
        <v>2</v>
      </c>
      <c r="E4" s="12" t="s">
        <v>34</v>
      </c>
      <c r="F4" s="12" t="s">
        <v>49</v>
      </c>
      <c r="G4" s="86"/>
    </row>
    <row r="5" spans="1:8" ht="12" customHeight="1" x14ac:dyDescent="0.25">
      <c r="A5" s="88" t="s">
        <v>3</v>
      </c>
      <c r="B5" s="21" t="s">
        <v>4</v>
      </c>
      <c r="C5" s="22" t="s">
        <v>12</v>
      </c>
      <c r="D5" s="20" t="s">
        <v>31</v>
      </c>
      <c r="E5" s="20" t="s">
        <v>32</v>
      </c>
      <c r="F5" s="20" t="s">
        <v>53</v>
      </c>
      <c r="G5" s="86"/>
    </row>
    <row r="6" spans="1:8" ht="34.5" customHeight="1" x14ac:dyDescent="0.25">
      <c r="A6" s="89" t="s">
        <v>42</v>
      </c>
      <c r="B6" s="40" t="s">
        <v>129</v>
      </c>
      <c r="C6" s="11" t="s">
        <v>6</v>
      </c>
      <c r="D6" s="11">
        <v>2</v>
      </c>
      <c r="E6" s="76"/>
      <c r="F6" s="76">
        <f>D6*E6</f>
        <v>0</v>
      </c>
      <c r="G6" s="86"/>
    </row>
    <row r="7" spans="1:8" ht="31.5" customHeight="1" x14ac:dyDescent="0.25">
      <c r="A7" s="89" t="s">
        <v>43</v>
      </c>
      <c r="B7" s="40" t="s">
        <v>130</v>
      </c>
      <c r="C7" s="11" t="s">
        <v>6</v>
      </c>
      <c r="D7" s="11">
        <v>1</v>
      </c>
      <c r="E7" s="76"/>
      <c r="F7" s="76">
        <f t="shared" ref="F7:F10" si="0">D7*E7</f>
        <v>0</v>
      </c>
      <c r="G7" s="86"/>
    </row>
    <row r="8" spans="1:8" ht="28.5" x14ac:dyDescent="0.25">
      <c r="A8" s="90" t="s">
        <v>132</v>
      </c>
      <c r="B8" s="40" t="s">
        <v>136</v>
      </c>
      <c r="C8" s="11" t="s">
        <v>6</v>
      </c>
      <c r="D8" s="11">
        <v>1</v>
      </c>
      <c r="E8" s="76"/>
      <c r="F8" s="76">
        <f t="shared" si="0"/>
        <v>0</v>
      </c>
      <c r="G8" s="86"/>
    </row>
    <row r="9" spans="1:8" ht="57" x14ac:dyDescent="0.25">
      <c r="A9" s="91" t="s">
        <v>133</v>
      </c>
      <c r="B9" s="41" t="s">
        <v>134</v>
      </c>
      <c r="C9" s="17" t="s">
        <v>6</v>
      </c>
      <c r="D9" s="17">
        <v>1</v>
      </c>
      <c r="E9" s="39"/>
      <c r="F9" s="76">
        <f t="shared" si="0"/>
        <v>0</v>
      </c>
      <c r="G9" s="86"/>
    </row>
    <row r="10" spans="1:8" ht="42.75" x14ac:dyDescent="0.25">
      <c r="A10" s="92" t="s">
        <v>135</v>
      </c>
      <c r="B10" s="41" t="s">
        <v>65</v>
      </c>
      <c r="C10" s="17" t="s">
        <v>6</v>
      </c>
      <c r="D10" s="17">
        <v>1</v>
      </c>
      <c r="E10" s="39"/>
      <c r="F10" s="76">
        <f t="shared" si="0"/>
        <v>0</v>
      </c>
      <c r="G10" s="86"/>
    </row>
    <row r="11" spans="1:8" ht="60.75" customHeight="1" x14ac:dyDescent="0.25">
      <c r="A11" s="182" t="s">
        <v>157</v>
      </c>
      <c r="B11" s="183"/>
      <c r="C11" s="183"/>
      <c r="D11" s="183"/>
      <c r="E11" s="184"/>
      <c r="F11" s="80">
        <f>SUM(F6:F10)</f>
        <v>0</v>
      </c>
      <c r="G11" s="86"/>
    </row>
    <row r="12" spans="1:8" x14ac:dyDescent="0.25">
      <c r="A12" s="93"/>
      <c r="B12" s="94"/>
      <c r="C12" s="94"/>
      <c r="D12" s="94"/>
      <c r="E12" s="94"/>
      <c r="F12" s="94"/>
      <c r="G12" s="86"/>
    </row>
    <row r="13" spans="1:8" ht="38.25" customHeight="1" x14ac:dyDescent="0.25">
      <c r="A13" s="95" t="s">
        <v>137</v>
      </c>
      <c r="B13" s="173" t="s">
        <v>48</v>
      </c>
      <c r="C13" s="174"/>
      <c r="D13" s="174"/>
      <c r="E13" s="174"/>
      <c r="F13" s="174"/>
      <c r="G13" s="96"/>
    </row>
    <row r="14" spans="1:8" ht="42" customHeight="1" x14ac:dyDescent="0.25">
      <c r="A14" s="87" t="s">
        <v>52</v>
      </c>
      <c r="B14" s="19" t="s">
        <v>39</v>
      </c>
      <c r="C14" s="12" t="s">
        <v>1</v>
      </c>
      <c r="D14" s="12" t="s">
        <v>2</v>
      </c>
      <c r="E14" s="12" t="s">
        <v>84</v>
      </c>
      <c r="F14" s="12" t="s">
        <v>0</v>
      </c>
      <c r="G14" s="97" t="s">
        <v>50</v>
      </c>
    </row>
    <row r="15" spans="1:8" ht="12" customHeight="1" x14ac:dyDescent="0.25">
      <c r="A15" s="88" t="s">
        <v>3</v>
      </c>
      <c r="B15" s="21" t="s">
        <v>4</v>
      </c>
      <c r="C15" s="22" t="s">
        <v>12</v>
      </c>
      <c r="D15" s="20" t="s">
        <v>31</v>
      </c>
      <c r="E15" s="20" t="s">
        <v>32</v>
      </c>
      <c r="F15" s="20" t="s">
        <v>33</v>
      </c>
      <c r="G15" s="98" t="s">
        <v>51</v>
      </c>
    </row>
    <row r="16" spans="1:8" ht="28.5" x14ac:dyDescent="0.25">
      <c r="A16" s="89" t="s">
        <v>42</v>
      </c>
      <c r="B16" s="40" t="s">
        <v>180</v>
      </c>
      <c r="C16" s="11" t="s">
        <v>6</v>
      </c>
      <c r="D16" s="11">
        <v>2</v>
      </c>
      <c r="E16" s="76"/>
      <c r="F16" s="11">
        <v>24</v>
      </c>
      <c r="G16" s="99">
        <f>D16*E16*F16</f>
        <v>0</v>
      </c>
    </row>
    <row r="17" spans="1:7" ht="28.5" x14ac:dyDescent="0.25">
      <c r="A17" s="89" t="s">
        <v>43</v>
      </c>
      <c r="B17" s="40" t="s">
        <v>181</v>
      </c>
      <c r="C17" s="11" t="s">
        <v>6</v>
      </c>
      <c r="D17" s="11">
        <v>1</v>
      </c>
      <c r="E17" s="76"/>
      <c r="F17" s="11">
        <v>24</v>
      </c>
      <c r="G17" s="99">
        <f t="shared" ref="G17:G20" si="1">D17*E17*F17</f>
        <v>0</v>
      </c>
    </row>
    <row r="18" spans="1:7" ht="28.5" x14ac:dyDescent="0.25">
      <c r="A18" s="90" t="s">
        <v>132</v>
      </c>
      <c r="B18" s="40" t="s">
        <v>138</v>
      </c>
      <c r="C18" s="11" t="s">
        <v>6</v>
      </c>
      <c r="D18" s="11">
        <v>1</v>
      </c>
      <c r="E18" s="76"/>
      <c r="F18" s="11">
        <v>24</v>
      </c>
      <c r="G18" s="99">
        <f t="shared" si="1"/>
        <v>0</v>
      </c>
    </row>
    <row r="19" spans="1:7" ht="57" x14ac:dyDescent="0.25">
      <c r="A19" s="91" t="s">
        <v>133</v>
      </c>
      <c r="B19" s="41" t="s">
        <v>139</v>
      </c>
      <c r="C19" s="17" t="s">
        <v>6</v>
      </c>
      <c r="D19" s="17">
        <v>1</v>
      </c>
      <c r="E19" s="76"/>
      <c r="F19" s="11">
        <v>24</v>
      </c>
      <c r="G19" s="99">
        <f t="shared" si="1"/>
        <v>0</v>
      </c>
    </row>
    <row r="20" spans="1:7" ht="42.75" x14ac:dyDescent="0.25">
      <c r="A20" s="92" t="s">
        <v>135</v>
      </c>
      <c r="B20" s="41" t="s">
        <v>66</v>
      </c>
      <c r="C20" s="17" t="s">
        <v>6</v>
      </c>
      <c r="D20" s="17">
        <v>1</v>
      </c>
      <c r="E20" s="76"/>
      <c r="F20" s="11">
        <v>24</v>
      </c>
      <c r="G20" s="99">
        <f t="shared" si="1"/>
        <v>0</v>
      </c>
    </row>
    <row r="21" spans="1:7" ht="54" customHeight="1" x14ac:dyDescent="0.25">
      <c r="A21" s="187" t="s">
        <v>158</v>
      </c>
      <c r="B21" s="188"/>
      <c r="C21" s="188"/>
      <c r="D21" s="188"/>
      <c r="E21" s="189"/>
      <c r="F21" s="194">
        <f>SUM(G16:G20)</f>
        <v>0</v>
      </c>
      <c r="G21" s="195"/>
    </row>
    <row r="22" spans="1:7" ht="24" customHeight="1" x14ac:dyDescent="0.25">
      <c r="A22" s="202"/>
      <c r="B22" s="203"/>
      <c r="C22" s="203"/>
      <c r="D22" s="203"/>
      <c r="E22" s="203"/>
      <c r="F22" s="203"/>
      <c r="G22" s="204"/>
    </row>
    <row r="23" spans="1:7" s="8" customFormat="1" ht="39.75" customHeight="1" thickBot="1" x14ac:dyDescent="0.25">
      <c r="A23" s="100"/>
      <c r="B23" s="178" t="s">
        <v>159</v>
      </c>
      <c r="C23" s="178"/>
      <c r="D23" s="178"/>
      <c r="E23" s="179"/>
      <c r="F23" s="196">
        <f>F21+F11</f>
        <v>0</v>
      </c>
      <c r="G23" s="197"/>
    </row>
    <row r="25" spans="1:7" x14ac:dyDescent="0.25">
      <c r="F25" s="193"/>
      <c r="G25" s="193"/>
    </row>
  </sheetData>
  <mergeCells count="11">
    <mergeCell ref="A1:G1"/>
    <mergeCell ref="F25:G25"/>
    <mergeCell ref="A11:E11"/>
    <mergeCell ref="A21:E21"/>
    <mergeCell ref="F21:G21"/>
    <mergeCell ref="B23:E23"/>
    <mergeCell ref="F23:G23"/>
    <mergeCell ref="B3:F3"/>
    <mergeCell ref="A2:F2"/>
    <mergeCell ref="A22:G22"/>
    <mergeCell ref="B13:F1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tabSelected="1" topLeftCell="A4" workbookViewId="0">
      <selection activeCell="D12" sqref="D12"/>
    </sheetView>
  </sheetViews>
  <sheetFormatPr defaultColWidth="9.140625" defaultRowHeight="12.75" x14ac:dyDescent="0.2"/>
  <cols>
    <col min="1" max="1" width="7.42578125" style="2" customWidth="1"/>
    <col min="2" max="2" width="57.85546875" style="2" customWidth="1"/>
    <col min="3" max="3" width="28.7109375" style="5" customWidth="1"/>
    <col min="4" max="4" width="29" style="2" customWidth="1"/>
    <col min="5" max="5" width="33.5703125" style="2" customWidth="1"/>
    <col min="6" max="7" width="9.140625" style="2"/>
    <col min="8" max="8" width="33.42578125" style="2" customWidth="1"/>
    <col min="9" max="16384" width="9.140625" style="2"/>
  </cols>
  <sheetData>
    <row r="1" spans="1:8" s="1" customFormat="1" ht="45" customHeight="1" thickBot="1" x14ac:dyDescent="0.3">
      <c r="A1" s="228" t="s">
        <v>186</v>
      </c>
      <c r="B1" s="229"/>
      <c r="C1" s="229"/>
      <c r="D1" s="229"/>
      <c r="E1" s="230"/>
    </row>
    <row r="2" spans="1:8" s="3" customFormat="1" ht="72" customHeight="1" x14ac:dyDescent="0.25">
      <c r="A2" s="116" t="s">
        <v>44</v>
      </c>
      <c r="B2" s="83" t="s">
        <v>56</v>
      </c>
      <c r="C2" s="207" t="s">
        <v>81</v>
      </c>
      <c r="D2" s="208"/>
      <c r="E2" s="117"/>
    </row>
    <row r="3" spans="1:8" s="3" customFormat="1" ht="15" customHeight="1" x14ac:dyDescent="0.25">
      <c r="A3" s="118" t="s">
        <v>3</v>
      </c>
      <c r="B3" s="49" t="s">
        <v>4</v>
      </c>
      <c r="C3" s="209" t="s">
        <v>12</v>
      </c>
      <c r="D3" s="210"/>
      <c r="E3" s="119"/>
    </row>
    <row r="4" spans="1:8" s="3" customFormat="1" ht="38.25" customHeight="1" x14ac:dyDescent="0.25">
      <c r="A4" s="120" t="s">
        <v>155</v>
      </c>
      <c r="B4" s="50" t="s">
        <v>187</v>
      </c>
      <c r="C4" s="220"/>
      <c r="D4" s="221"/>
      <c r="E4" s="121"/>
    </row>
    <row r="5" spans="1:8" s="4" customFormat="1" ht="45.75" customHeight="1" x14ac:dyDescent="0.25">
      <c r="A5" s="122" t="s">
        <v>156</v>
      </c>
      <c r="B5" s="51" t="s">
        <v>188</v>
      </c>
      <c r="C5" s="222"/>
      <c r="D5" s="223"/>
      <c r="E5" s="123"/>
    </row>
    <row r="6" spans="1:8" s="4" customFormat="1" ht="47.25" customHeight="1" x14ac:dyDescent="0.25">
      <c r="A6" s="124" t="s">
        <v>160</v>
      </c>
      <c r="B6" s="48" t="s">
        <v>161</v>
      </c>
      <c r="C6" s="224"/>
      <c r="D6" s="224"/>
      <c r="E6" s="123"/>
    </row>
    <row r="7" spans="1:8" s="9" customFormat="1" ht="15.75" customHeight="1" x14ac:dyDescent="0.25">
      <c r="A7" s="125"/>
      <c r="B7" s="126"/>
      <c r="C7" s="127"/>
      <c r="D7" s="128"/>
      <c r="E7" s="129"/>
    </row>
    <row r="8" spans="1:8" ht="93" customHeight="1" x14ac:dyDescent="0.2">
      <c r="A8" s="130" t="s">
        <v>45</v>
      </c>
      <c r="B8" s="48" t="s">
        <v>64</v>
      </c>
      <c r="C8" s="52" t="s">
        <v>85</v>
      </c>
      <c r="D8" s="52" t="s">
        <v>86</v>
      </c>
      <c r="E8" s="131" t="s">
        <v>82</v>
      </c>
    </row>
    <row r="9" spans="1:8" s="46" customFormat="1" ht="15.75" customHeight="1" x14ac:dyDescent="0.25">
      <c r="A9" s="118" t="s">
        <v>3</v>
      </c>
      <c r="B9" s="145" t="s">
        <v>4</v>
      </c>
      <c r="C9" s="53" t="s">
        <v>12</v>
      </c>
      <c r="D9" s="53" t="s">
        <v>31</v>
      </c>
      <c r="E9" s="132" t="s">
        <v>191</v>
      </c>
    </row>
    <row r="10" spans="1:8" ht="38.25" customHeight="1" x14ac:dyDescent="0.2">
      <c r="A10" s="120" t="s">
        <v>162</v>
      </c>
      <c r="B10" s="55" t="s">
        <v>189</v>
      </c>
      <c r="C10" s="54"/>
      <c r="D10" s="54"/>
      <c r="E10" s="133"/>
      <c r="H10" s="64"/>
    </row>
    <row r="11" spans="1:8" ht="43.5" customHeight="1" x14ac:dyDescent="0.2">
      <c r="A11" s="122" t="s">
        <v>163</v>
      </c>
      <c r="B11" s="56" t="s">
        <v>190</v>
      </c>
      <c r="C11" s="54"/>
      <c r="D11" s="54"/>
      <c r="E11" s="133"/>
    </row>
    <row r="12" spans="1:8" ht="41.25" customHeight="1" x14ac:dyDescent="0.2">
      <c r="A12" s="130" t="s">
        <v>45</v>
      </c>
      <c r="B12" s="48" t="s">
        <v>168</v>
      </c>
      <c r="C12" s="74"/>
      <c r="D12" s="74"/>
      <c r="E12" s="134"/>
    </row>
    <row r="13" spans="1:8" ht="13.5" thickBot="1" x14ac:dyDescent="0.25">
      <c r="A13" s="135"/>
      <c r="B13" s="136"/>
      <c r="C13" s="137"/>
      <c r="D13" s="136"/>
      <c r="E13" s="138"/>
    </row>
    <row r="14" spans="1:8" ht="57" customHeight="1" thickTop="1" x14ac:dyDescent="0.2">
      <c r="A14" s="214" t="s">
        <v>164</v>
      </c>
      <c r="B14" s="215"/>
      <c r="C14" s="215"/>
      <c r="D14" s="216"/>
      <c r="E14" s="139">
        <f>C12+C6</f>
        <v>0</v>
      </c>
    </row>
    <row r="15" spans="1:8" ht="57" customHeight="1" x14ac:dyDescent="0.2">
      <c r="A15" s="225" t="s">
        <v>80</v>
      </c>
      <c r="B15" s="226"/>
      <c r="C15" s="226"/>
      <c r="D15" s="227"/>
      <c r="E15" s="140">
        <f>E14*0.25</f>
        <v>0</v>
      </c>
    </row>
    <row r="16" spans="1:8" ht="57" customHeight="1" thickBot="1" x14ac:dyDescent="0.25">
      <c r="A16" s="211" t="s">
        <v>166</v>
      </c>
      <c r="B16" s="212"/>
      <c r="C16" s="212"/>
      <c r="D16" s="213"/>
      <c r="E16" s="141">
        <f>E14+E15</f>
        <v>0</v>
      </c>
    </row>
    <row r="17" spans="1:9" ht="17.25" thickTop="1" thickBot="1" x14ac:dyDescent="0.3">
      <c r="A17" s="135"/>
      <c r="B17" s="136"/>
      <c r="C17" s="137"/>
      <c r="D17" s="136"/>
      <c r="E17" s="142"/>
    </row>
    <row r="18" spans="1:9" ht="57" customHeight="1" thickTop="1" x14ac:dyDescent="0.2">
      <c r="A18" s="214" t="s">
        <v>165</v>
      </c>
      <c r="B18" s="215"/>
      <c r="C18" s="215"/>
      <c r="D18" s="216"/>
      <c r="E18" s="139">
        <f>D12</f>
        <v>0</v>
      </c>
    </row>
    <row r="19" spans="1:9" ht="57" customHeight="1" x14ac:dyDescent="0.2">
      <c r="A19" s="217" t="s">
        <v>80</v>
      </c>
      <c r="B19" s="218"/>
      <c r="C19" s="218"/>
      <c r="D19" s="219"/>
      <c r="E19" s="140">
        <f>E18*0.25</f>
        <v>0</v>
      </c>
    </row>
    <row r="20" spans="1:9" ht="57" customHeight="1" thickBot="1" x14ac:dyDescent="0.25">
      <c r="A20" s="211" t="s">
        <v>167</v>
      </c>
      <c r="B20" s="212"/>
      <c r="C20" s="212"/>
      <c r="D20" s="213"/>
      <c r="E20" s="141">
        <f>E18+E19</f>
        <v>0</v>
      </c>
    </row>
    <row r="21" spans="1:9" ht="17.25" thickTop="1" thickBot="1" x14ac:dyDescent="0.3">
      <c r="A21" s="143"/>
      <c r="B21" s="29"/>
      <c r="C21" s="30"/>
      <c r="D21" s="31"/>
      <c r="E21" s="142"/>
    </row>
    <row r="22" spans="1:9" ht="57" customHeight="1" thickTop="1" x14ac:dyDescent="0.2">
      <c r="A22" s="214" t="s">
        <v>78</v>
      </c>
      <c r="B22" s="215"/>
      <c r="C22" s="215"/>
      <c r="D22" s="216"/>
      <c r="E22" s="139">
        <f>E18+E14</f>
        <v>0</v>
      </c>
    </row>
    <row r="23" spans="1:9" ht="57" customHeight="1" x14ac:dyDescent="0.2">
      <c r="A23" s="225" t="s">
        <v>80</v>
      </c>
      <c r="B23" s="226"/>
      <c r="C23" s="226"/>
      <c r="D23" s="227"/>
      <c r="E23" s="140">
        <f>E22*0.25</f>
        <v>0</v>
      </c>
    </row>
    <row r="24" spans="1:9" ht="57" customHeight="1" thickBot="1" x14ac:dyDescent="0.25">
      <c r="A24" s="231" t="s">
        <v>79</v>
      </c>
      <c r="B24" s="232"/>
      <c r="C24" s="232"/>
      <c r="D24" s="233"/>
      <c r="E24" s="144">
        <f>E22+E23</f>
        <v>0</v>
      </c>
    </row>
    <row r="25" spans="1:9" ht="18.75" customHeight="1" x14ac:dyDescent="0.2">
      <c r="A25" s="37"/>
      <c r="B25" s="38"/>
      <c r="C25" s="38"/>
      <c r="D25" s="38"/>
      <c r="E25" s="5"/>
    </row>
    <row r="26" spans="1:9" x14ac:dyDescent="0.2">
      <c r="D26" s="6"/>
    </row>
    <row r="27" spans="1:9" ht="31.5" customHeight="1" x14ac:dyDescent="0.25">
      <c r="A27" s="206"/>
      <c r="B27" s="206"/>
      <c r="C27" s="45"/>
      <c r="D27" s="5"/>
    </row>
    <row r="28" spans="1:9" ht="24.75" customHeight="1" x14ac:dyDescent="0.25">
      <c r="A28" s="46"/>
      <c r="B28" s="46"/>
      <c r="C28" s="45"/>
      <c r="D28"/>
      <c r="E28"/>
      <c r="F28"/>
      <c r="G28"/>
      <c r="H28"/>
      <c r="I28"/>
    </row>
    <row r="29" spans="1:9" ht="40.5" customHeight="1" x14ac:dyDescent="0.25">
      <c r="A29" s="206"/>
      <c r="B29" s="206"/>
      <c r="C29" s="47"/>
      <c r="D29" s="205"/>
      <c r="E29" s="205"/>
      <c r="F29"/>
      <c r="G29"/>
      <c r="H29"/>
      <c r="I29" s="45"/>
    </row>
    <row r="30" spans="1:9" ht="15" x14ac:dyDescent="0.25">
      <c r="C30"/>
      <c r="D30"/>
      <c r="E30"/>
      <c r="F30" s="35"/>
      <c r="G30"/>
      <c r="H30"/>
      <c r="I30"/>
    </row>
    <row r="31" spans="1:9" ht="15" x14ac:dyDescent="0.25">
      <c r="C31"/>
      <c r="D31"/>
      <c r="E31"/>
      <c r="F31"/>
      <c r="G31" s="36"/>
      <c r="H31"/>
      <c r="I31"/>
    </row>
    <row r="32" spans="1:9" ht="15" x14ac:dyDescent="0.25">
      <c r="C32" s="32" t="s">
        <v>62</v>
      </c>
      <c r="D32"/>
      <c r="E32"/>
      <c r="F32"/>
      <c r="G32" s="32" t="s">
        <v>63</v>
      </c>
      <c r="H32"/>
      <c r="I32"/>
    </row>
    <row r="33" spans="3:9" ht="15.75" x14ac:dyDescent="0.25">
      <c r="C33" s="33"/>
      <c r="D33"/>
      <c r="E33"/>
      <c r="F33"/>
      <c r="G33"/>
      <c r="H33"/>
      <c r="I33"/>
    </row>
    <row r="34" spans="3:9" ht="15" x14ac:dyDescent="0.25">
      <c r="C34" s="34"/>
      <c r="D34"/>
      <c r="E34"/>
      <c r="F34"/>
      <c r="G34"/>
      <c r="H34"/>
      <c r="I34"/>
    </row>
    <row r="35" spans="3:9" ht="15" x14ac:dyDescent="0.25">
      <c r="C35" s="34"/>
      <c r="D35"/>
      <c r="E35"/>
      <c r="F35"/>
      <c r="G35"/>
      <c r="H35"/>
      <c r="I35"/>
    </row>
  </sheetData>
  <mergeCells count="18">
    <mergeCell ref="A1:E1"/>
    <mergeCell ref="A23:D23"/>
    <mergeCell ref="A24:D24"/>
    <mergeCell ref="D29:E29"/>
    <mergeCell ref="A29:B29"/>
    <mergeCell ref="A27:B27"/>
    <mergeCell ref="C2:D2"/>
    <mergeCell ref="C3:D3"/>
    <mergeCell ref="A20:D20"/>
    <mergeCell ref="A22:D22"/>
    <mergeCell ref="A16:D16"/>
    <mergeCell ref="A18:D18"/>
    <mergeCell ref="A19:D19"/>
    <mergeCell ref="C4:D4"/>
    <mergeCell ref="C5:D5"/>
    <mergeCell ref="C6:D6"/>
    <mergeCell ref="A14:D14"/>
    <mergeCell ref="A15:D15"/>
  </mergeCells>
  <pageMargins left="0.39370078740157483" right="0" top="0" bottom="0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6FEBE74CA1647BE6F589E3CA8E0DE" ma:contentTypeVersion="0" ma:contentTypeDescription="Create a new document." ma:contentTypeScope="" ma:versionID="792c21201d390028726a4eb6af67a8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7FB74-638B-4A74-8A5A-D09F3169D8E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E72E88F-ADF9-4305-82D0-BFE911474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BB00F9-16B8-489F-B81E-448DBD8F96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Prilog 2.1. - DATA usluge</vt:lpstr>
      <vt:lpstr>Prilog 2.2. - Pristup Internetu</vt:lpstr>
      <vt:lpstr>Prilog 2.3. - Rekapitulacija</vt:lpstr>
      <vt:lpstr>cjenik</vt:lpstr>
      <vt:lpstr>'Prilog 2.1. - DATA usluge'!Podrucje_ispisa</vt:lpstr>
      <vt:lpstr>'Prilog 2.3. - Rekapitulacija'!Podrucje_ispisa</vt:lpstr>
      <vt:lpstr>prolinemj3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Luter</dc:creator>
  <cp:lastModifiedBy>Marina Rudman</cp:lastModifiedBy>
  <cp:lastPrinted>2017-04-07T11:38:06Z</cp:lastPrinted>
  <dcterms:created xsi:type="dcterms:W3CDTF">2013-10-20T08:23:01Z</dcterms:created>
  <dcterms:modified xsi:type="dcterms:W3CDTF">2019-05-28T10:44:23Z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0x01010099E6FEBE74CA1647BE6F589E3CA8E0DE</vt:lpwstr>
  </property>
  <property fmtid="{D5CDD505-2E9C-101B-9397-08002B2CF9AE}" pid="3" name="AuthorIds_UIVersion_1024">
    <vt:lpwstr>13</vt:lpwstr>
  </property>
</Properties>
</file>